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MERICKA DOKUMENTACIJA ENG\"/>
    </mc:Choice>
  </mc:AlternateContent>
  <bookViews>
    <workbookView xWindow="-105" yWindow="-105" windowWidth="23250" windowHeight="12570"/>
  </bookViews>
  <sheets>
    <sheet name="TABLE_1" sheetId="1" r:id="rId1"/>
    <sheet name="TABLE_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30" i="1" l="1"/>
  <c r="I9" i="1" s="1"/>
  <c r="I116" i="1" l="1"/>
  <c r="I139" i="1" l="1"/>
  <c r="I165" i="1"/>
  <c r="I89" i="1"/>
  <c r="I192" i="1"/>
  <c r="I185" i="1"/>
  <c r="I175" i="1"/>
  <c r="I170" i="1"/>
  <c r="I98" i="1"/>
  <c r="I74" i="1"/>
  <c r="I53" i="1"/>
  <c r="I45" i="1"/>
  <c r="I47" i="1"/>
  <c r="I234" i="1"/>
  <c r="P234" i="1" s="1"/>
  <c r="I49" i="1" l="1"/>
  <c r="I11" i="1" s="1"/>
  <c r="I7" i="1" s="1"/>
  <c r="P233" i="1" l="1"/>
  <c r="P232" i="1"/>
  <c r="P245" i="1"/>
  <c r="P236" i="1"/>
  <c r="P240" i="1"/>
  <c r="P239" i="1"/>
  <c r="P244" i="1"/>
  <c r="P238" i="1"/>
  <c r="P243" i="1"/>
  <c r="P242" i="1"/>
  <c r="P241" i="1"/>
  <c r="P201" i="1"/>
  <c r="P93" i="1"/>
  <c r="P91" i="1"/>
  <c r="P55" i="1"/>
  <c r="P230" i="1"/>
  <c r="P116" i="1"/>
  <c r="P175" i="1"/>
  <c r="P165" i="1"/>
  <c r="P89" i="1"/>
  <c r="P98" i="1"/>
  <c r="P170" i="1"/>
  <c r="P192" i="1"/>
  <c r="P139" i="1"/>
  <c r="P25" i="1"/>
  <c r="P53" i="1"/>
  <c r="P74" i="1"/>
  <c r="P185" i="1"/>
  <c r="P49" i="1"/>
  <c r="P9" i="1"/>
  <c r="P11" i="1"/>
</calcChain>
</file>

<file path=xl/sharedStrings.xml><?xml version="1.0" encoding="utf-8"?>
<sst xmlns="http://schemas.openxmlformats.org/spreadsheetml/2006/main" count="1051" uniqueCount="280">
  <si>
    <t>m</t>
  </si>
  <si>
    <t>m2</t>
  </si>
  <si>
    <t>Brijeg od Budve</t>
  </si>
  <si>
    <t>Pizana</t>
  </si>
  <si>
    <t>Slovenska plaža</t>
  </si>
  <si>
    <t>Park</t>
  </si>
  <si>
    <t>Parking</t>
  </si>
  <si>
    <t>%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</si>
  <si>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</si>
  <si>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</si>
  <si>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</si>
  <si>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</si>
  <si>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</si>
  <si>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</si>
  <si>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</si>
  <si>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</si>
  <si>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</si>
  <si>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</si>
  <si>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</si>
  <si>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</si>
  <si>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</si>
  <si>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</si>
  <si>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</si>
  <si>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</si>
  <si>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</si>
  <si>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</si>
  <si>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</si>
  <si>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</si>
  <si>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Marina</t>
  </si>
  <si>
    <t>Old fishermans pub</t>
  </si>
  <si>
    <t>Ugostiteljski objekat "La Bocca"</t>
  </si>
  <si>
    <t>SUR “BLUE"</t>
  </si>
  <si>
    <t>Villa "Manojlović"</t>
  </si>
  <si>
    <t>Boćarski klub</t>
  </si>
  <si>
    <t>Morska obala D.o.o.</t>
  </si>
  <si>
    <t>D.o.o. "Vektra" Mne</t>
  </si>
  <si>
    <t>J.R.B.</t>
  </si>
  <si>
    <t>Hotel "Park"</t>
  </si>
  <si>
    <t>br</t>
  </si>
  <si>
    <t>Hotel Park</t>
  </si>
  <si>
    <t>Porto Gusto</t>
  </si>
  <si>
    <t>Aqua park</t>
  </si>
  <si>
    <t>Lounge bar Torch</t>
  </si>
  <si>
    <t>Restoran "Astoria"</t>
  </si>
  <si>
    <t>21.</t>
  </si>
  <si>
    <t>20.</t>
  </si>
  <si>
    <t>22.</t>
  </si>
  <si>
    <t>23.</t>
  </si>
  <si>
    <t>WC</t>
  </si>
  <si>
    <t>24.</t>
  </si>
  <si>
    <t>Zavala</t>
  </si>
  <si>
    <t>"Dukley hotel"D.o.o.</t>
  </si>
  <si>
    <t>Rasta d.o.o.</t>
  </si>
  <si>
    <t>Shangai d.o.o.</t>
  </si>
  <si>
    <t>Korkovado</t>
  </si>
  <si>
    <t>T.F. Group d.o.o.</t>
  </si>
  <si>
    <t>Lir d.o.o.</t>
  </si>
  <si>
    <t>Alla d.o.o.</t>
  </si>
  <si>
    <t>Nemesis d.o.o.</t>
  </si>
  <si>
    <t>Plus-Plus d.o.o.</t>
  </si>
  <si>
    <t>Km Comerce d.o.o.</t>
  </si>
  <si>
    <t>/</t>
  </si>
  <si>
    <t>BUDVA</t>
  </si>
  <si>
    <t>2865/2</t>
  </si>
  <si>
    <t>2869/1</t>
  </si>
  <si>
    <t>3054/3</t>
  </si>
  <si>
    <t xml:space="preserve">3046/1, 3047/1, 3012/1 </t>
  </si>
  <si>
    <t>2688/1</t>
  </si>
  <si>
    <t>3102/1</t>
  </si>
  <si>
    <t>3054/1</t>
  </si>
  <si>
    <t>2870/1</t>
  </si>
  <si>
    <t>2870/3</t>
  </si>
  <si>
    <t>2872/1</t>
  </si>
  <si>
    <t xml:space="preserve">2870/1, 3057/2, 3055 </t>
  </si>
  <si>
    <t xml:space="preserve">2872/2, 3057/1 </t>
  </si>
  <si>
    <t xml:space="preserve">3057, 2877 </t>
  </si>
  <si>
    <t xml:space="preserve">2870/2, 2875 </t>
  </si>
  <si>
    <t>2885, 3057/1</t>
  </si>
  <si>
    <t>2897/3</t>
  </si>
  <si>
    <t>2897/1</t>
  </si>
  <si>
    <t>2897/4</t>
  </si>
  <si>
    <t>2900/4</t>
  </si>
  <si>
    <t>2900/9</t>
  </si>
  <si>
    <t>2913/2</t>
  </si>
  <si>
    <t>2900/5</t>
  </si>
  <si>
    <t>2900/7</t>
  </si>
  <si>
    <t>2917/1</t>
  </si>
  <si>
    <t>2921/2</t>
  </si>
  <si>
    <t>2922/7</t>
  </si>
  <si>
    <t>BUDVA/BEČIĆI</t>
  </si>
  <si>
    <t>2865/1</t>
  </si>
  <si>
    <t>2870/1-dio</t>
  </si>
  <si>
    <t>2409/2410</t>
  </si>
  <si>
    <t>2391/1</t>
  </si>
  <si>
    <t>2883,2885, 2886,2887,2888, 2889</t>
  </si>
  <si>
    <t>2913/3</t>
  </si>
  <si>
    <t>2913/4</t>
  </si>
  <si>
    <t>2913/1</t>
  </si>
  <si>
    <t>2922/1</t>
  </si>
  <si>
    <t>2900/10</t>
  </si>
  <si>
    <t>3071/1</t>
  </si>
  <si>
    <t>2883, 2885</t>
  </si>
  <si>
    <t>2897/2</t>
  </si>
  <si>
    <t>3054/2</t>
  </si>
  <si>
    <t>2871, 2872</t>
  </si>
  <si>
    <t>2436/3</t>
  </si>
  <si>
    <t>2900/3</t>
  </si>
  <si>
    <t>3046/2, 3047/1</t>
  </si>
  <si>
    <t>3051, 3054/2</t>
  </si>
  <si>
    <t>2872/2, 3057/1</t>
  </si>
  <si>
    <t xml:space="preserve">3046/1, 3047/1 i 3012/1 </t>
  </si>
  <si>
    <t>2419/1</t>
  </si>
  <si>
    <t>3057/1</t>
  </si>
  <si>
    <t>3047/2</t>
  </si>
  <si>
    <t>3059/3</t>
  </si>
  <si>
    <t>3059/2, 3060</t>
  </si>
  <si>
    <t>3070/4</t>
  </si>
  <si>
    <t>3066/2</t>
  </si>
  <si>
    <t>3054/2, 3055</t>
  </si>
  <si>
    <t>3102/1, 3103/1, 3103/2, 3104/1, 3105, 3106/2, 3106/1</t>
  </si>
  <si>
    <t>2384/1</t>
  </si>
  <si>
    <t>2201/1, 2201/4</t>
  </si>
  <si>
    <t>3108/2, 3108/3</t>
  </si>
  <si>
    <t>3109/9</t>
  </si>
  <si>
    <t>3066/1</t>
  </si>
  <si>
    <t>1271/16-dio</t>
  </si>
  <si>
    <t>2911/2</t>
  </si>
  <si>
    <t>BUDVA/
BEČIĆI</t>
  </si>
  <si>
    <t>2919, 2920, 2921/2</t>
  </si>
  <si>
    <t xml:space="preserve">  Proposal for the Competition for the Development of the Conceptual Architectural Design of the Promenade in the "Budva Bay", Part of the Budva-Bečići Promenade, Phase I</t>
  </si>
  <si>
    <t>Table of numerical data - current state</t>
  </si>
  <si>
    <t>NAME</t>
  </si>
  <si>
    <t>Cadastral municipality</t>
  </si>
  <si>
    <t>Cadastral plot</t>
  </si>
  <si>
    <t>Unit of measurement</t>
  </si>
  <si>
    <t>Floors</t>
  </si>
  <si>
    <t>Current state</t>
  </si>
  <si>
    <t>The area covered by Proposal for the International Competition for the promenade Budva-Bečići</t>
  </si>
  <si>
    <t xml:space="preserve">  The area included in the zone of the Municipality of Budva</t>
  </si>
  <si>
    <t xml:space="preserve">The area included in the zone of the Maritime domain </t>
  </si>
  <si>
    <t>Lower promenade</t>
  </si>
  <si>
    <t>area</t>
  </si>
  <si>
    <t>width</t>
  </si>
  <si>
    <t>length</t>
  </si>
  <si>
    <t xml:space="preserve">Promanade
Connection
</t>
  </si>
  <si>
    <t>Zavala promenade</t>
  </si>
  <si>
    <t>Existing  promenade</t>
  </si>
  <si>
    <t xml:space="preserve">Planned
promenade  
</t>
  </si>
  <si>
    <t>3054/2-part, 3055-part, 3057/1-part, 2885-part, 3070/4-part, 2889-part. 2890-part, 2891-part, 2892-part, 2893-part, 2895part, 2897/1-part, 2897/4- part, 2897/5-part, 3066/2-part, 3059/1-part, 2900/1-part, 2900/5-part, 2900/10</t>
  </si>
  <si>
    <t>2913/5-part, 2917/2-part</t>
  </si>
  <si>
    <t>2920-part, 2921/2-part, 2922/8-part, 2922/7-part, 797/4-part, 797/3 part, 797/1-part, 797/2-part</t>
  </si>
  <si>
    <t>2922/6-part, 2922/4-part, 2926-part, 3063-part, 2922/9-part, 1005/1-part</t>
  </si>
  <si>
    <t>TOTAL AREA OF THE PROMENADE</t>
  </si>
  <si>
    <t xml:space="preserve"> promenade</t>
  </si>
  <si>
    <t xml:space="preserve">PS  about 50 parking spaces  </t>
  </si>
  <si>
    <t>private parking</t>
  </si>
  <si>
    <t>Sitting area</t>
  </si>
  <si>
    <t xml:space="preserve">Undeveloped plots in the zone of Maritime domain  </t>
  </si>
  <si>
    <t xml:space="preserve">Undeveloped plots in the zone of  Maritime domain </t>
  </si>
  <si>
    <t xml:space="preserve">Pedestrian and bicycle path between the upper and lower promenade  </t>
  </si>
  <si>
    <t>Concrete area</t>
  </si>
  <si>
    <t>Bocce club</t>
  </si>
  <si>
    <t>Sports field</t>
  </si>
  <si>
    <t xml:space="preserve">Hospitality     
  facility
</t>
  </si>
  <si>
    <t xml:space="preserve">Terrain between
Hotel Park and tunnel Budva-Bečići
</t>
  </si>
  <si>
    <t xml:space="preserve">3057/1, 2889-part. 2890-part, 2891-part, 2892-part, 2893-part, 2895 part, 2897/1-part, 2897/4- part, 2897/5-part, 3066/2-part, 3059/1-part, 3058, 3059/2, 2901/1, 2901/2, 3060, 2913/5-part, 3068, 3061, 2917/2-part, 2920 </t>
  </si>
  <si>
    <t>Beach</t>
  </si>
  <si>
    <t>TOTAL</t>
  </si>
  <si>
    <t>Area under buildings in the  zone of Maritime domain</t>
  </si>
  <si>
    <t xml:space="preserve">TEMPORARY FACILITIES
Hospitality facilities  
</t>
  </si>
  <si>
    <t>Restaurant "Riva"</t>
  </si>
  <si>
    <t>Restaurant  "Rivijera"
(Olimp)</t>
  </si>
  <si>
    <t>Restaurant "Jadran"</t>
  </si>
  <si>
    <t>Pub "Jadran"</t>
  </si>
  <si>
    <t>Restaurant "Kralj"</t>
  </si>
  <si>
    <t>Restaurant   "Porto Gusto"</t>
  </si>
  <si>
    <t>Restaurant  "Obala"</t>
  </si>
  <si>
    <t>Restaurant  "Tropico"</t>
  </si>
  <si>
    <t>Restaurant  "Zeleni gaj"</t>
  </si>
  <si>
    <t xml:space="preserve">TEMPORARY FACILITIES
Hospitality facilities 
</t>
  </si>
  <si>
    <t xml:space="preserve"> TEMPORARY FACILITIES
Hospitality facilities - terrace</t>
  </si>
  <si>
    <t>Terrace of the restaurant</t>
  </si>
  <si>
    <t xml:space="preserve">  Restaurant  "Astoria"</t>
  </si>
  <si>
    <t>Restaurant "La Bocca"</t>
  </si>
  <si>
    <t>Restaurant "Lim"</t>
  </si>
  <si>
    <t xml:space="preserve">Port Authority  </t>
  </si>
  <si>
    <t>Permanent facilities</t>
  </si>
  <si>
    <t>Public bathroom</t>
  </si>
  <si>
    <t>Shell shop</t>
  </si>
  <si>
    <t>Business facility</t>
  </si>
  <si>
    <t>Restaurant "Porto"</t>
  </si>
  <si>
    <t>residential facility-Vrbica Vaso Milo/Đurić Slobodan Mirko</t>
  </si>
  <si>
    <t>Restaurant"Rivijera"
(Olimp)</t>
  </si>
  <si>
    <t>Residential facility-Krsto Niklanović</t>
  </si>
  <si>
    <t>Outbuilding</t>
  </si>
  <si>
    <t>fast food</t>
  </si>
  <si>
    <t>Hotel group "Budvanska Rivijera"</t>
  </si>
  <si>
    <t xml:space="preserve">Outbuilding-Hotel "Park" </t>
  </si>
  <si>
    <t>gf+2</t>
  </si>
  <si>
    <t>gf</t>
  </si>
  <si>
    <t>gf+1</t>
  </si>
  <si>
    <t xml:space="preserve">Amusement park  </t>
  </si>
  <si>
    <t>Trade and services</t>
  </si>
  <si>
    <t>Kiosk x 4- near the residential and business building  Royal Gardens</t>
  </si>
  <si>
    <t>Trade-Villa Manojlović</t>
  </si>
  <si>
    <t>Sea shore</t>
  </si>
  <si>
    <t>Pier</t>
  </si>
  <si>
    <t>Rivers and streams</t>
  </si>
  <si>
    <t>Number of  moorings</t>
  </si>
  <si>
    <t xml:space="preserve">Surface area with aquatorium  </t>
  </si>
  <si>
    <t xml:space="preserve">Analysis of vacant areas in the Detailed Urban Plan Zone, Budva center, Amendments  </t>
  </si>
  <si>
    <t xml:space="preserve">Total area of    the Detailed Urban Plan Budva center,  Amendments </t>
  </si>
  <si>
    <t>Upper promenade</t>
  </si>
  <si>
    <t>Access roads</t>
  </si>
  <si>
    <t>Road 1</t>
  </si>
  <si>
    <t>Road 2</t>
  </si>
  <si>
    <t>Road 3</t>
  </si>
  <si>
    <t>Road 4</t>
  </si>
  <si>
    <t>Road 5</t>
  </si>
  <si>
    <t>Road 6</t>
  </si>
  <si>
    <t>Road 7</t>
  </si>
  <si>
    <t>Road 8</t>
  </si>
  <si>
    <t>Square</t>
  </si>
  <si>
    <t>Greenery Zavala</t>
  </si>
  <si>
    <t xml:space="preserve">Undeveloped plots    in the Detailed Urban Plan Zone, Budva center, Amendments  </t>
  </si>
  <si>
    <t>PROTECTED ZONE " THE OLD TOWN" WITH SURROUNDINGS</t>
  </si>
  <si>
    <t xml:space="preserve">  Protection zone</t>
  </si>
  <si>
    <t>Sector 1</t>
  </si>
  <si>
    <t xml:space="preserve">MARINA WITH HINTER LAND AND CONTACT ZONES </t>
  </si>
  <si>
    <t>Sector 2</t>
  </si>
  <si>
    <t>Sector 3</t>
  </si>
  <si>
    <t>Sector 4</t>
  </si>
  <si>
    <t>Sector 5</t>
  </si>
  <si>
    <t>Sector 6</t>
  </si>
  <si>
    <t>Sector 7</t>
  </si>
  <si>
    <t>Sector 8</t>
  </si>
  <si>
    <t>Sector 9</t>
  </si>
  <si>
    <t>SLOVENSKA PLAŽA WITH PROMENADE AND ACCESS POINTS</t>
  </si>
  <si>
    <t>SLOVENSKA PLAŽA   WITH PROMENADE AND ACCESS POINTS</t>
  </si>
  <si>
    <t>TRANSITION AREA FROM SLOVENSKA PLAŽA TO ZAVALA CAPE AND ZAVALA CAPE</t>
  </si>
  <si>
    <t>3054/3, 3054/2, 3051, 2863, 3054/1, 2688, 3102/1-dio, 3102/2, 3102/3, 3102/4, 2436/2, 2436/1, 2436/3, 3047/1, 3046/2, 2665/2, 2660/2, 2865/1, 2865/2,2866, 2867-dio, 3055-part, 3047/2</t>
  </si>
  <si>
    <t>2867-part, 3055-part, 2869/1, 3102-part, 2410, 3102/11, 2408, 2409, 2401/2, 2401/1, 2870/1, 3056, 3057/2, 2870/3, 2871, 3057/1-part, 2871, 2872/1, 3071/1, 3071/2, 2870/2, 3071/3-part, 2877, 2875, 2876, 2879-part, 2878</t>
  </si>
  <si>
    <t>2201/1,2879-part, 2880, 2881, 3103/1-part, 2882, 3057/1-part, 2883-part, 2884, 2885-part, 3103/2</t>
  </si>
  <si>
    <t>2885-part, 2883-part, 3103/1-part, 3070/4, 3070/1-part, 3108/2, 3108/3, 3108/1-part, 3104/1-part, 3057/1-part, 2886, 2887, 2888, 2889, 2890, 2891, 2892, 2893, 2894-part, 2895, 2897/1-part, 3058-part</t>
  </si>
  <si>
    <t>3104/1-part, 2897/1-part, 3058-part, 2896, 2897/2, 2897/3, 2897/4, 2897/5</t>
  </si>
  <si>
    <t>3066/1-part, 3066/2, 3105, 2900/1, 2898, 3059/1, 2900/2, 2900/3, 2900/4, 2900/5, 3059/2, 2900/6, 2900/7, 2899, 2900/8, 2900/10-part, 2900/9, 2901/1, 2901/2, 3106/1, 2913/2, 3060-part, 2913/5-part, 2913/4-part</t>
  </si>
  <si>
    <t>2913/3-part, 2900/10-part, 2913/5-part, 2913/4-part, 3106/1-part, 2912, 3060, 2908/1part, 2913/1, 2911/2, 2910, 2911/3. 2911/1, 3074/1, 2917/1, 2917/2-part, 2914, 3068, 3061-part</t>
  </si>
  <si>
    <t>3061-part, 2917/2-part, 2919, 2920, 2921/2, 3062, 2922/8</t>
  </si>
  <si>
    <r>
      <t>3063, 2922/7, 2922/6, 2926, 2922/4, 2922/3 -dio, 2922/5, 2922/9
797/1-part, 797/4, 1449, 797/3, 797/8, 797/6, 797/5, 797/7, 797/2, 1005/1-</t>
    </r>
    <r>
      <rPr>
        <b/>
        <sz val="8"/>
        <color theme="1"/>
        <rFont val="Calibri"/>
        <family val="2"/>
        <scheme val="minor"/>
      </rPr>
      <t>part</t>
    </r>
  </si>
  <si>
    <t xml:space="preserve">
Ambient whole</t>
  </si>
  <si>
    <t>SECTOR</t>
  </si>
  <si>
    <t>Object type according to permanence</t>
  </si>
  <si>
    <t>C.M.</t>
  </si>
  <si>
    <t>C.P.</t>
  </si>
  <si>
    <t>Name</t>
  </si>
  <si>
    <t>G.D.C.A.</t>
  </si>
  <si>
    <t>Type according to purpose</t>
  </si>
  <si>
    <t>Port Authority</t>
  </si>
  <si>
    <t>Residential building</t>
  </si>
  <si>
    <t>Non-residential facility</t>
  </si>
  <si>
    <t>Hospitality facility - terrace</t>
  </si>
  <si>
    <t>Temporary facilities
Assembly-dismantling temporary facility</t>
  </si>
  <si>
    <t xml:space="preserve">SECTOR </t>
  </si>
  <si>
    <t>Buildings in catering/business space</t>
  </si>
  <si>
    <t>Residential facility-Vrbica Vaso Milo/Đurić Slobodan Mirko</t>
  </si>
  <si>
    <t>Residential building-Krsto Niklanović</t>
  </si>
  <si>
    <t>Hospitality facility with a terrace</t>
  </si>
  <si>
    <t>Ambient whole</t>
  </si>
  <si>
    <t>MARINA WITH HINTER LAND AND CONTACT ZONES</t>
  </si>
  <si>
    <t>gf+1+
att</t>
  </si>
  <si>
    <t>Restaurant "Obala"</t>
  </si>
  <si>
    <t>Restaurant "Tropico"</t>
  </si>
  <si>
    <t>Restaurant "Zeleni gaj"</t>
  </si>
  <si>
    <t>Hotel group"Budvanska Rivijera"</t>
  </si>
  <si>
    <t>Buildings in trade Catering and tourism Business buildings in the economy</t>
  </si>
  <si>
    <t>Business building</t>
  </si>
  <si>
    <t>Hospitality facility terrace</t>
  </si>
  <si>
    <t xml:space="preserve">Outobject-Hotel "Park" </t>
  </si>
  <si>
    <t xml:space="preserve">Buildings in trade Catering and tourism </t>
  </si>
  <si>
    <t>Hospitality facility with 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</si>
</sst>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6E6D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539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wrapText="1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164" fontId="0" fillId="19" borderId="1" xfId="1" applyNumberFormat="1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9" fontId="0" fillId="10" borderId="1" xfId="0" applyNumberFormat="1" applyFill="1" applyBorder="1" applyAlignment="1">
      <alignment horizontal="center" vertical="center"/>
    </xf>
    <xf numFmtId="164" fontId="0" fillId="18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1" xfId="0" applyFill="1" applyBorder="1"/>
    <xf numFmtId="0" fontId="0" fillId="10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18" borderId="1" xfId="0" applyNumberFormat="1" applyFill="1" applyBorder="1" applyAlignment="1">
      <alignment horizontal="center" vertical="center"/>
    </xf>
    <xf numFmtId="164" fontId="0" fillId="18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49" fontId="2" fillId="9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49" fontId="0" fillId="22" borderId="1" xfId="0" applyNumberForma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left" vertical="center" wrapText="1"/>
    </xf>
    <xf numFmtId="0" fontId="0" fillId="21" borderId="1" xfId="0" applyFill="1" applyBorder="1"/>
    <xf numFmtId="0" fontId="0" fillId="26" borderId="1" xfId="0" applyFill="1" applyBorder="1" applyAlignment="1">
      <alignment horizontal="center" vertical="center"/>
    </xf>
    <xf numFmtId="0" fontId="1" fillId="26" borderId="1" xfId="0" applyFont="1" applyFill="1" applyBorder="1" applyAlignment="1">
      <alignment horizontal="left" vertical="center" wrapText="1"/>
    </xf>
    <xf numFmtId="0" fontId="0" fillId="26" borderId="1" xfId="0" applyFill="1" applyBorder="1"/>
    <xf numFmtId="0" fontId="0" fillId="28" borderId="1" xfId="0" applyFill="1" applyBorder="1" applyAlignment="1">
      <alignment horizontal="center" vertical="center"/>
    </xf>
    <xf numFmtId="0" fontId="1" fillId="28" borderId="1" xfId="0" applyFont="1" applyFill="1" applyBorder="1" applyAlignment="1">
      <alignment horizontal="left" vertical="center" wrapText="1"/>
    </xf>
    <xf numFmtId="0" fontId="0" fillId="28" borderId="1" xfId="0" applyFill="1" applyBorder="1"/>
    <xf numFmtId="0" fontId="0" fillId="29" borderId="1" xfId="0" applyFill="1" applyBorder="1" applyAlignment="1">
      <alignment horizontal="center" vertical="center"/>
    </xf>
    <xf numFmtId="0" fontId="1" fillId="29" borderId="1" xfId="0" applyFont="1" applyFill="1" applyBorder="1" applyAlignment="1">
      <alignment horizontal="left" vertical="center" wrapText="1"/>
    </xf>
    <xf numFmtId="0" fontId="0" fillId="29" borderId="1" xfId="0" applyFill="1" applyBorder="1"/>
    <xf numFmtId="0" fontId="0" fillId="30" borderId="1" xfId="0" applyFill="1" applyBorder="1" applyAlignment="1">
      <alignment horizontal="center" vertical="center"/>
    </xf>
    <xf numFmtId="0" fontId="1" fillId="30" borderId="1" xfId="0" applyFont="1" applyFill="1" applyBorder="1" applyAlignment="1">
      <alignment horizontal="left" vertical="center" wrapText="1"/>
    </xf>
    <xf numFmtId="0" fontId="0" fillId="30" borderId="1" xfId="0" applyFill="1" applyBorder="1"/>
    <xf numFmtId="0" fontId="0" fillId="31" borderId="1" xfId="0" applyFill="1" applyBorder="1" applyAlignment="1">
      <alignment horizontal="center" vertical="center"/>
    </xf>
    <xf numFmtId="0" fontId="1" fillId="31" borderId="1" xfId="0" applyFont="1" applyFill="1" applyBorder="1" applyAlignment="1">
      <alignment horizontal="left" vertical="center" wrapText="1"/>
    </xf>
    <xf numFmtId="0" fontId="0" fillId="31" borderId="1" xfId="0" applyFill="1" applyBorder="1"/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32" borderId="1" xfId="0" applyFill="1" applyBorder="1" applyAlignment="1">
      <alignment horizontal="center" vertical="center"/>
    </xf>
    <xf numFmtId="0" fontId="1" fillId="32" borderId="1" xfId="0" applyFont="1" applyFill="1" applyBorder="1" applyAlignment="1">
      <alignment horizontal="left" vertical="center" wrapText="1"/>
    </xf>
    <xf numFmtId="0" fontId="0" fillId="32" borderId="1" xfId="0" applyFill="1" applyBorder="1"/>
    <xf numFmtId="0" fontId="0" fillId="9" borderId="1" xfId="0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0" fillId="9" borderId="1" xfId="0" applyFill="1" applyBorder="1"/>
    <xf numFmtId="0" fontId="1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0" fontId="0" fillId="31" borderId="1" xfId="0" applyFill="1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 wrapText="1"/>
    </xf>
    <xf numFmtId="0" fontId="6" fillId="33" borderId="9" xfId="0" applyFont="1" applyFill="1" applyBorder="1" applyAlignment="1">
      <alignment horizontal="center" vertical="center" textRotation="90" wrapText="1"/>
    </xf>
    <xf numFmtId="0" fontId="6" fillId="33" borderId="1" xfId="0" applyFont="1" applyFill="1" applyBorder="1" applyAlignment="1">
      <alignment horizontal="center" vertical="center" wrapText="1"/>
    </xf>
    <xf numFmtId="0" fontId="7" fillId="33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wrapText="1"/>
    </xf>
    <xf numFmtId="0" fontId="6" fillId="21" borderId="9" xfId="0" applyFont="1" applyFill="1" applyBorder="1" applyAlignment="1">
      <alignment horizontal="center" vertical="center" textRotation="90" wrapText="1"/>
    </xf>
    <xf numFmtId="0" fontId="6" fillId="21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textRotation="90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6" fillId="27" borderId="11" xfId="0" applyFont="1" applyFill="1" applyBorder="1" applyAlignment="1">
      <alignment horizontal="center" vertical="center" textRotation="90" wrapText="1"/>
    </xf>
    <xf numFmtId="0" fontId="6" fillId="27" borderId="3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textRotation="90" wrapText="1"/>
    </xf>
    <xf numFmtId="0" fontId="6" fillId="29" borderId="9" xfId="0" applyFont="1" applyFill="1" applyBorder="1" applyAlignment="1">
      <alignment horizontal="center" vertical="center" textRotation="90" wrapText="1"/>
    </xf>
    <xf numFmtId="0" fontId="6" fillId="29" borderId="1" xfId="0" applyFont="1" applyFill="1" applyBorder="1" applyAlignment="1">
      <alignment horizontal="center" vertical="center" wrapText="1"/>
    </xf>
    <xf numFmtId="0" fontId="7" fillId="29" borderId="1" xfId="0" applyFont="1" applyFill="1" applyBorder="1" applyAlignment="1">
      <alignment horizontal="center" vertical="center" textRotation="90" wrapText="1"/>
    </xf>
    <xf numFmtId="0" fontId="5" fillId="23" borderId="1" xfId="0" applyFont="1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textRotation="90" wrapText="1"/>
    </xf>
    <xf numFmtId="0" fontId="6" fillId="34" borderId="1" xfId="0" applyFont="1" applyFill="1" applyBorder="1" applyAlignment="1">
      <alignment horizontal="center" vertical="center" wrapText="1"/>
    </xf>
    <xf numFmtId="0" fontId="7" fillId="34" borderId="1" xfId="0" applyFont="1" applyFill="1" applyBorder="1" applyAlignment="1">
      <alignment horizontal="center" vertical="center" textRotation="90" wrapText="1"/>
    </xf>
    <xf numFmtId="0" fontId="6" fillId="31" borderId="9" xfId="0" applyFont="1" applyFill="1" applyBorder="1" applyAlignment="1">
      <alignment horizontal="center" vertical="center" textRotation="90" wrapText="1"/>
    </xf>
    <xf numFmtId="0" fontId="6" fillId="31" borderId="1" xfId="0" applyFont="1" applyFill="1" applyBorder="1" applyAlignment="1">
      <alignment horizontal="center" vertical="center" wrapText="1"/>
    </xf>
    <xf numFmtId="0" fontId="7" fillId="31" borderId="1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0" fillId="20" borderId="2" xfId="0" applyFill="1" applyBorder="1" applyAlignment="1">
      <alignment vertical="center" wrapText="1"/>
    </xf>
    <xf numFmtId="0" fontId="6" fillId="20" borderId="9" xfId="0" applyFont="1" applyFill="1" applyBorder="1" applyAlignment="1">
      <alignment horizontal="center" vertical="center" textRotation="90" wrapText="1"/>
    </xf>
    <xf numFmtId="0" fontId="6" fillId="20" borderId="1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textRotation="90" wrapText="1"/>
    </xf>
    <xf numFmtId="0" fontId="6" fillId="31" borderId="11" xfId="0" applyFont="1" applyFill="1" applyBorder="1" applyAlignment="1">
      <alignment horizontal="center" vertical="center" textRotation="90" wrapText="1"/>
    </xf>
    <xf numFmtId="0" fontId="6" fillId="31" borderId="3" xfId="0" applyFont="1" applyFill="1" applyBorder="1" applyAlignment="1">
      <alignment horizontal="center" vertical="center" wrapText="1"/>
    </xf>
    <xf numFmtId="0" fontId="7" fillId="31" borderId="3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164" fontId="0" fillId="9" borderId="1" xfId="0" applyNumberFormat="1" applyFill="1" applyBorder="1" applyAlignment="1">
      <alignment vertical="center"/>
    </xf>
    <xf numFmtId="164" fontId="0" fillId="21" borderId="1" xfId="0" applyNumberFormat="1" applyFill="1" applyBorder="1" applyAlignment="1">
      <alignment vertical="center"/>
    </xf>
    <xf numFmtId="164" fontId="0" fillId="28" borderId="1" xfId="0" applyNumberFormat="1" applyFill="1" applyBorder="1" applyAlignment="1">
      <alignment vertical="center"/>
    </xf>
    <xf numFmtId="164" fontId="0" fillId="29" borderId="1" xfId="0" applyNumberFormat="1" applyFill="1" applyBorder="1" applyAlignment="1">
      <alignment vertical="center"/>
    </xf>
    <xf numFmtId="164" fontId="0" fillId="30" borderId="1" xfId="0" applyNumberFormat="1" applyFill="1" applyBorder="1" applyAlignment="1">
      <alignment vertical="center"/>
    </xf>
    <xf numFmtId="164" fontId="0" fillId="31" borderId="1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32" borderId="1" xfId="0" applyNumberFormat="1" applyFill="1" applyBorder="1" applyAlignment="1">
      <alignment vertical="center"/>
    </xf>
    <xf numFmtId="164" fontId="0" fillId="26" borderId="1" xfId="0" applyNumberFormat="1" applyFill="1" applyBorder="1" applyAlignment="1">
      <alignment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textRotation="90" wrapText="1"/>
    </xf>
    <xf numFmtId="0" fontId="0" fillId="10" borderId="1" xfId="0" applyFill="1" applyBorder="1" applyAlignment="1">
      <alignment horizontal="center" vertical="center" textRotation="90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24" borderId="1" xfId="0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1" borderId="13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7" fillId="34" borderId="7" xfId="0" applyFont="1" applyFill="1" applyBorder="1" applyAlignment="1">
      <alignment horizontal="center" vertical="center" textRotation="90" wrapText="1"/>
    </xf>
    <xf numFmtId="0" fontId="6" fillId="34" borderId="9" xfId="0" applyFont="1" applyFill="1" applyBorder="1" applyAlignment="1">
      <alignment horizontal="center" vertical="center" textRotation="90" wrapText="1"/>
    </xf>
    <xf numFmtId="0" fontId="7" fillId="34" borderId="7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textRotation="90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34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0" fillId="23" borderId="2" xfId="0" applyFill="1" applyBorder="1" applyAlignment="1">
      <alignment horizontal="center" vertical="center" wrapText="1"/>
    </xf>
    <xf numFmtId="0" fontId="0" fillId="23" borderId="3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29" borderId="1" xfId="0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textRotation="90" wrapText="1"/>
    </xf>
    <xf numFmtId="0" fontId="6" fillId="33" borderId="9" xfId="0" applyFont="1" applyFill="1" applyBorder="1" applyAlignment="1">
      <alignment horizontal="center" vertical="center" textRotation="90" wrapText="1"/>
    </xf>
    <xf numFmtId="0" fontId="7" fillId="21" borderId="7" xfId="0" applyFont="1" applyFill="1" applyBorder="1" applyAlignment="1">
      <alignment horizontal="center" vertical="center" textRotation="90" wrapText="1"/>
    </xf>
    <xf numFmtId="0" fontId="6" fillId="21" borderId="9" xfId="0" applyFont="1" applyFill="1" applyBorder="1" applyAlignment="1">
      <alignment horizontal="center" vertical="center" textRotation="90" wrapText="1"/>
    </xf>
    <xf numFmtId="0" fontId="7" fillId="21" borderId="7" xfId="0" applyFont="1" applyFill="1" applyBorder="1" applyAlignment="1">
      <alignment horizontal="center" vertical="center" wrapText="1"/>
    </xf>
    <xf numFmtId="0" fontId="7" fillId="21" borderId="9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textRotation="90" wrapText="1"/>
    </xf>
    <xf numFmtId="0" fontId="0" fillId="33" borderId="1" xfId="0" applyFill="1" applyBorder="1" applyAlignment="1">
      <alignment horizontal="center" vertical="center" wrapText="1"/>
    </xf>
    <xf numFmtId="0" fontId="1" fillId="23" borderId="12" xfId="0" applyFont="1" applyFill="1" applyBorder="1" applyAlignment="1">
      <alignment horizontal="center" vertical="center" wrapText="1"/>
    </xf>
    <xf numFmtId="0" fontId="1" fillId="23" borderId="10" xfId="0" applyFont="1" applyFill="1" applyBorder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6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0" fillId="23" borderId="10" xfId="0" applyFill="1" applyBorder="1" applyAlignment="1">
      <alignment wrapText="1"/>
    </xf>
    <xf numFmtId="0" fontId="0" fillId="23" borderId="5" xfId="0" applyFill="1" applyBorder="1" applyAlignment="1">
      <alignment wrapText="1"/>
    </xf>
    <xf numFmtId="0" fontId="0" fillId="23" borderId="6" xfId="0" applyFill="1" applyBorder="1" applyAlignment="1">
      <alignment wrapText="1"/>
    </xf>
    <xf numFmtId="0" fontId="0" fillId="23" borderId="13" xfId="0" applyFill="1" applyBorder="1" applyAlignment="1">
      <alignment wrapText="1"/>
    </xf>
    <xf numFmtId="0" fontId="0" fillId="23" borderId="11" xfId="0" applyFill="1" applyBorder="1" applyAlignment="1">
      <alignment wrapText="1"/>
    </xf>
    <xf numFmtId="0" fontId="0" fillId="31" borderId="1" xfId="0" applyFill="1" applyBorder="1" applyAlignment="1">
      <alignment horizontal="center" vertical="center" wrapText="1"/>
    </xf>
    <xf numFmtId="0" fontId="0" fillId="31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7" fillId="31" borderId="7" xfId="0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textRotation="90" wrapText="1"/>
    </xf>
    <xf numFmtId="0" fontId="6" fillId="20" borderId="9" xfId="0" applyFont="1" applyFill="1" applyBorder="1" applyAlignment="1">
      <alignment horizontal="center" vertical="center" textRotation="90" wrapText="1"/>
    </xf>
    <xf numFmtId="0" fontId="7" fillId="20" borderId="7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 wrapText="1"/>
    </xf>
    <xf numFmtId="0" fontId="7" fillId="31" borderId="13" xfId="0" applyFont="1" applyFill="1" applyBorder="1" applyAlignment="1">
      <alignment horizontal="center" vertical="center" textRotation="90" wrapText="1"/>
    </xf>
    <xf numFmtId="0" fontId="6" fillId="31" borderId="11" xfId="0" applyFont="1" applyFill="1" applyBorder="1" applyAlignment="1">
      <alignment horizontal="center" vertical="center" textRotation="90" wrapText="1"/>
    </xf>
    <xf numFmtId="0" fontId="0" fillId="23" borderId="1" xfId="0" applyFill="1" applyBorder="1" applyAlignment="1">
      <alignment horizontal="center" vertical="center" wrapText="1"/>
    </xf>
    <xf numFmtId="0" fontId="7" fillId="31" borderId="7" xfId="0" applyFont="1" applyFill="1" applyBorder="1" applyAlignment="1">
      <alignment horizontal="center" vertical="center" textRotation="90" wrapText="1"/>
    </xf>
    <xf numFmtId="0" fontId="6" fillId="31" borderId="9" xfId="0" applyFont="1" applyFill="1" applyBorder="1" applyAlignment="1">
      <alignment horizontal="center" vertical="center" textRotation="90" wrapText="1"/>
    </xf>
    <xf numFmtId="0" fontId="7" fillId="27" borderId="13" xfId="0" applyFont="1" applyFill="1" applyBorder="1" applyAlignment="1">
      <alignment horizontal="center" vertical="center" textRotation="90" wrapText="1"/>
    </xf>
    <xf numFmtId="0" fontId="6" fillId="27" borderId="11" xfId="0" applyFont="1" applyFill="1" applyBorder="1" applyAlignment="1">
      <alignment horizontal="center" vertical="center" textRotation="90" wrapText="1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10" xfId="0" applyFont="1" applyFill="1" applyBorder="1" applyAlignment="1">
      <alignment horizontal="center" vertical="center" textRotation="90" wrapText="1"/>
    </xf>
    <xf numFmtId="0" fontId="1" fillId="10" borderId="5" xfId="0" applyFont="1" applyFill="1" applyBorder="1" applyAlignment="1">
      <alignment horizontal="center" vertical="center" textRotation="90" wrapText="1"/>
    </xf>
    <xf numFmtId="0" fontId="1" fillId="10" borderId="6" xfId="0" applyFont="1" applyFill="1" applyBorder="1" applyAlignment="1">
      <alignment horizontal="center" vertical="center" textRotation="90" wrapText="1"/>
    </xf>
    <xf numFmtId="0" fontId="1" fillId="10" borderId="13" xfId="0" applyFont="1" applyFill="1" applyBorder="1" applyAlignment="1">
      <alignment horizontal="center" vertical="center" textRotation="90" wrapText="1"/>
    </xf>
    <xf numFmtId="0" fontId="1" fillId="10" borderId="11" xfId="0" applyFont="1" applyFill="1" applyBorder="1" applyAlignment="1">
      <alignment horizontal="center" vertical="center" textRotation="90" wrapText="1"/>
    </xf>
    <xf numFmtId="0" fontId="7" fillId="27" borderId="13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7" fillId="29" borderId="7" xfId="0" applyFont="1" applyFill="1" applyBorder="1" applyAlignment="1">
      <alignment horizontal="center" vertical="center" textRotation="90" wrapText="1"/>
    </xf>
    <xf numFmtId="0" fontId="6" fillId="29" borderId="9" xfId="0" applyFont="1" applyFill="1" applyBorder="1" applyAlignment="1">
      <alignment horizontal="center" vertical="center" textRotation="90" wrapText="1"/>
    </xf>
    <xf numFmtId="0" fontId="7" fillId="29" borderId="7" xfId="0" applyFont="1" applyFill="1" applyBorder="1" applyAlignment="1">
      <alignment horizontal="center" vertical="center" wrapText="1"/>
    </xf>
    <xf numFmtId="0" fontId="7" fillId="29" borderId="9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center" vertical="center" wrapText="1"/>
    </xf>
    <xf numFmtId="0" fontId="10" fillId="29" borderId="1" xfId="0" applyFont="1" applyFill="1" applyBorder="1" applyAlignment="1">
      <alignment horizontal="center" vertical="center" wrapText="1"/>
    </xf>
    <xf numFmtId="0" fontId="10" fillId="27" borderId="3" xfId="0" applyFont="1" applyFill="1" applyBorder="1" applyAlignment="1">
      <alignment horizontal="center" vertical="center" wrapText="1"/>
    </xf>
    <xf numFmtId="0" fontId="10" fillId="21" borderId="1" xfId="0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10" fillId="31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3399"/>
      <color rgb="FFCC00FF"/>
      <color rgb="FF66FFFF"/>
      <color rgb="FF99FFCC"/>
      <color rgb="FF9933FF"/>
      <color rgb="FFCC9900"/>
      <color rgb="FF996633"/>
      <color rgb="FFFF9999"/>
      <color rgb="FF3B335F"/>
      <color rgb="FF0726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2"/>
  <sheetViews>
    <sheetView tabSelected="1" zoomScaleNormal="100" workbookViewId="0">
      <selection activeCell="A244" sqref="A244:A245"/>
    </sheetView>
  </sheetViews>
  <sheetFormatPr defaultRowHeight="15" x14ac:dyDescent="0.25"/>
  <cols>
    <col min="1" max="1" width="15.7109375" customWidth="1"/>
    <col min="2" max="2" width="19.140625" customWidth="1"/>
    <col min="3" max="3" width="10.7109375" customWidth="1"/>
    <col min="4" max="4" width="17.28515625" customWidth="1"/>
    <col min="5" max="5" width="3.7109375" customWidth="1"/>
    <col min="6" max="6" width="6" customWidth="1"/>
    <col min="7" max="7" width="15.85546875" customWidth="1"/>
    <col min="8" max="8" width="4.85546875" customWidth="1"/>
    <col min="9" max="9" width="10" customWidth="1"/>
    <col min="10" max="10" width="7.5703125" hidden="1" customWidth="1"/>
    <col min="11" max="12" width="9.140625" hidden="1" customWidth="1"/>
    <col min="13" max="13" width="0.28515625" hidden="1" customWidth="1"/>
    <col min="14" max="15" width="9.140625" hidden="1" customWidth="1"/>
    <col min="16" max="16" width="10.140625" customWidth="1"/>
    <col min="17" max="17" width="10.42578125" style="37" customWidth="1"/>
    <col min="18" max="18" width="9.28515625" bestFit="1" customWidth="1"/>
    <col min="19" max="19" width="59.85546875" customWidth="1"/>
  </cols>
  <sheetData>
    <row r="1" spans="1:17" ht="69.75" customHeight="1" x14ac:dyDescent="0.35">
      <c r="A1" s="189" t="s">
        <v>129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7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7" x14ac:dyDescent="0.25">
      <c r="A3" s="161" t="s">
        <v>130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3"/>
    </row>
    <row r="4" spans="1:17" x14ac:dyDescent="0.2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7" ht="105.75" x14ac:dyDescent="0.25">
      <c r="A5" s="56" t="s">
        <v>131</v>
      </c>
      <c r="B5" s="16"/>
      <c r="C5" s="151" t="s">
        <v>132</v>
      </c>
      <c r="D5" s="62" t="s">
        <v>133</v>
      </c>
      <c r="E5" s="63" t="s">
        <v>134</v>
      </c>
      <c r="F5" s="16"/>
      <c r="G5" s="16"/>
      <c r="H5" s="63" t="s">
        <v>135</v>
      </c>
      <c r="I5" s="63" t="s">
        <v>136</v>
      </c>
      <c r="J5" s="16"/>
      <c r="K5" s="2"/>
      <c r="L5" s="2"/>
      <c r="M5" s="2"/>
      <c r="N5" s="2"/>
      <c r="O5" s="2"/>
      <c r="P5" s="1" t="s">
        <v>7</v>
      </c>
      <c r="Q5"/>
    </row>
    <row r="6" spans="1:17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/>
    </row>
    <row r="7" spans="1:17" ht="105" x14ac:dyDescent="0.25">
      <c r="A7" s="14" t="s">
        <v>137</v>
      </c>
      <c r="B7" s="58"/>
      <c r="C7" s="58"/>
      <c r="D7" s="58"/>
      <c r="E7" s="7" t="s">
        <v>1</v>
      </c>
      <c r="F7" s="58"/>
      <c r="G7" s="58"/>
      <c r="H7" s="58"/>
      <c r="I7" s="39">
        <f>SUM(I9,I11)</f>
        <v>281210.62</v>
      </c>
      <c r="J7" s="34"/>
      <c r="K7" s="34"/>
      <c r="L7" s="34"/>
      <c r="M7" s="34"/>
      <c r="N7" s="34"/>
      <c r="O7" s="34"/>
      <c r="P7" s="35">
        <v>1</v>
      </c>
      <c r="Q7"/>
    </row>
    <row r="8" spans="1:17" x14ac:dyDescent="0.25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/>
    </row>
    <row r="9" spans="1:17" ht="75" x14ac:dyDescent="0.25">
      <c r="A9" s="14" t="s">
        <v>138</v>
      </c>
      <c r="B9" s="58"/>
      <c r="C9" s="58"/>
      <c r="D9" s="58"/>
      <c r="E9" s="7"/>
      <c r="F9" s="58"/>
      <c r="G9" s="58"/>
      <c r="H9" s="58"/>
      <c r="I9" s="33">
        <f>SUM(I233,I230,I201)</f>
        <v>37156.449999999997</v>
      </c>
      <c r="J9" s="58"/>
      <c r="K9" s="58"/>
      <c r="L9" s="58"/>
      <c r="M9" s="58"/>
      <c r="N9" s="58"/>
      <c r="O9" s="58"/>
      <c r="P9" s="31">
        <f>I9/I7</f>
        <v>0.13213032281640003</v>
      </c>
      <c r="Q9"/>
    </row>
    <row r="10" spans="1:17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/>
    </row>
    <row r="11" spans="1:17" ht="75" x14ac:dyDescent="0.25">
      <c r="A11" s="144" t="s">
        <v>139</v>
      </c>
      <c r="B11" s="16"/>
      <c r="C11" s="16"/>
      <c r="D11" s="16"/>
      <c r="E11" s="1" t="s">
        <v>1</v>
      </c>
      <c r="F11" s="16"/>
      <c r="G11" s="16"/>
      <c r="H11" s="16"/>
      <c r="I11" s="32">
        <f>SUM(I25,I49,I53,I55,I74,I89,I91,I93,I98,I116,I139,I165,I170,I175,I185,I192,I194,I196)</f>
        <v>244054.16999999998</v>
      </c>
      <c r="J11" s="16"/>
      <c r="K11" s="2"/>
      <c r="L11" s="2"/>
      <c r="M11" s="2"/>
      <c r="N11" s="2"/>
      <c r="O11" s="2"/>
      <c r="P11" s="36">
        <f>I11/I7</f>
        <v>0.86786967718359997</v>
      </c>
      <c r="Q11"/>
    </row>
    <row r="12" spans="1:17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/>
    </row>
    <row r="13" spans="1:17" x14ac:dyDescent="0.25">
      <c r="A13" s="164" t="s">
        <v>140</v>
      </c>
      <c r="B13" s="1"/>
      <c r="C13" s="164" t="s">
        <v>62</v>
      </c>
      <c r="D13" s="191" t="s">
        <v>148</v>
      </c>
      <c r="E13" s="1" t="s">
        <v>1</v>
      </c>
      <c r="F13" s="1"/>
      <c r="G13" s="17" t="s">
        <v>141</v>
      </c>
      <c r="H13" s="1"/>
      <c r="I13" s="1">
        <v>7151.77</v>
      </c>
      <c r="J13" s="2"/>
      <c r="K13" s="2"/>
      <c r="L13" s="2"/>
      <c r="M13" s="2"/>
      <c r="N13" s="2"/>
      <c r="O13" s="2"/>
      <c r="P13" s="192"/>
      <c r="Q13"/>
    </row>
    <row r="14" spans="1:17" x14ac:dyDescent="0.25">
      <c r="A14" s="164"/>
      <c r="B14" s="1"/>
      <c r="C14" s="164"/>
      <c r="D14" s="191"/>
      <c r="E14" s="1" t="s">
        <v>0</v>
      </c>
      <c r="F14" s="1"/>
      <c r="G14" s="17" t="s">
        <v>142</v>
      </c>
      <c r="H14" s="1"/>
      <c r="I14" s="1">
        <v>3.5</v>
      </c>
      <c r="J14" s="2"/>
      <c r="K14" s="2"/>
      <c r="L14" s="2"/>
      <c r="M14" s="2"/>
      <c r="N14" s="2"/>
      <c r="O14" s="2"/>
      <c r="P14" s="192"/>
      <c r="Q14"/>
    </row>
    <row r="15" spans="1:17" ht="99" customHeight="1" x14ac:dyDescent="0.25">
      <c r="A15" s="164"/>
      <c r="B15" s="1"/>
      <c r="C15" s="164"/>
      <c r="D15" s="191"/>
      <c r="E15" s="1" t="s">
        <v>0</v>
      </c>
      <c r="F15" s="1"/>
      <c r="G15" s="6" t="s">
        <v>143</v>
      </c>
      <c r="H15" s="1"/>
      <c r="I15" s="1">
        <v>1666.18</v>
      </c>
      <c r="J15" s="2"/>
      <c r="K15" s="2"/>
      <c r="L15" s="2"/>
      <c r="M15" s="2"/>
      <c r="N15" s="2"/>
      <c r="O15" s="2"/>
      <c r="P15" s="192"/>
      <c r="Q15"/>
    </row>
    <row r="16" spans="1:17" x14ac:dyDescent="0.25">
      <c r="A16" s="169" t="s">
        <v>144</v>
      </c>
      <c r="B16" s="1"/>
      <c r="C16" s="164" t="s">
        <v>62</v>
      </c>
      <c r="D16" s="171" t="s">
        <v>149</v>
      </c>
      <c r="E16" s="1" t="s">
        <v>1</v>
      </c>
      <c r="F16" s="1"/>
      <c r="G16" s="17" t="s">
        <v>141</v>
      </c>
      <c r="H16" s="1"/>
      <c r="I16" s="1">
        <v>3700.19</v>
      </c>
      <c r="J16" s="2"/>
      <c r="K16" s="2"/>
      <c r="L16" s="2"/>
      <c r="M16" s="2"/>
      <c r="N16" s="2"/>
      <c r="O16" s="2"/>
      <c r="P16" s="192"/>
      <c r="Q16"/>
    </row>
    <row r="17" spans="1:17" x14ac:dyDescent="0.25">
      <c r="A17" s="164"/>
      <c r="B17" s="1"/>
      <c r="C17" s="164"/>
      <c r="D17" s="171"/>
      <c r="E17" s="1" t="s">
        <v>0</v>
      </c>
      <c r="F17" s="1"/>
      <c r="G17" s="17" t="s">
        <v>142</v>
      </c>
      <c r="H17" s="1"/>
      <c r="I17" s="1">
        <v>6</v>
      </c>
      <c r="J17" s="2"/>
      <c r="K17" s="2"/>
      <c r="L17" s="2"/>
      <c r="M17" s="2"/>
      <c r="N17" s="2"/>
      <c r="O17" s="2"/>
      <c r="P17" s="192"/>
      <c r="Q17"/>
    </row>
    <row r="18" spans="1:17" x14ac:dyDescent="0.25">
      <c r="A18" s="164"/>
      <c r="B18" s="1"/>
      <c r="C18" s="164"/>
      <c r="D18" s="171"/>
      <c r="E18" s="1" t="s">
        <v>0</v>
      </c>
      <c r="F18" s="1"/>
      <c r="G18" s="6" t="s">
        <v>143</v>
      </c>
      <c r="H18" s="1"/>
      <c r="I18" s="1">
        <v>740</v>
      </c>
      <c r="J18" s="2"/>
      <c r="K18" s="2"/>
      <c r="L18" s="2"/>
      <c r="M18" s="2"/>
      <c r="N18" s="2"/>
      <c r="O18" s="2"/>
      <c r="P18" s="192"/>
      <c r="Q18"/>
    </row>
    <row r="19" spans="1:17" x14ac:dyDescent="0.25">
      <c r="A19" s="165" t="s">
        <v>145</v>
      </c>
      <c r="B19" s="165" t="s">
        <v>146</v>
      </c>
      <c r="C19" s="171" t="s">
        <v>89</v>
      </c>
      <c r="D19" s="193" t="s">
        <v>150</v>
      </c>
      <c r="E19" s="7" t="s">
        <v>1</v>
      </c>
      <c r="F19" s="7"/>
      <c r="G19" s="17" t="s">
        <v>141</v>
      </c>
      <c r="H19" s="7"/>
      <c r="I19" s="7">
        <v>1869.61</v>
      </c>
      <c r="J19" s="2"/>
      <c r="K19" s="2"/>
      <c r="L19" s="2"/>
      <c r="M19" s="2"/>
      <c r="N19" s="2"/>
      <c r="O19" s="2"/>
      <c r="P19" s="192"/>
      <c r="Q19"/>
    </row>
    <row r="20" spans="1:17" x14ac:dyDescent="0.25">
      <c r="A20" s="165"/>
      <c r="B20" s="165"/>
      <c r="C20" s="171"/>
      <c r="D20" s="193"/>
      <c r="E20" s="7" t="s">
        <v>0</v>
      </c>
      <c r="F20" s="7"/>
      <c r="G20" s="17" t="s">
        <v>142</v>
      </c>
      <c r="H20" s="7"/>
      <c r="I20" s="7">
        <v>3.55</v>
      </c>
      <c r="J20" s="2"/>
      <c r="K20" s="2"/>
      <c r="L20" s="2"/>
      <c r="M20" s="2"/>
      <c r="N20" s="2"/>
      <c r="O20" s="2"/>
      <c r="P20" s="192"/>
      <c r="Q20"/>
    </row>
    <row r="21" spans="1:17" ht="32.25" customHeight="1" x14ac:dyDescent="0.25">
      <c r="A21" s="165"/>
      <c r="B21" s="165"/>
      <c r="C21" s="171"/>
      <c r="D21" s="193"/>
      <c r="E21" s="7" t="s">
        <v>0</v>
      </c>
      <c r="F21" s="7"/>
      <c r="G21" s="6" t="s">
        <v>143</v>
      </c>
      <c r="H21" s="7"/>
      <c r="I21" s="7">
        <v>662.6</v>
      </c>
      <c r="J21" s="2"/>
      <c r="K21" s="2"/>
      <c r="L21" s="2"/>
      <c r="M21" s="2"/>
      <c r="N21" s="2"/>
      <c r="O21" s="2"/>
      <c r="P21" s="192"/>
      <c r="Q21"/>
    </row>
    <row r="22" spans="1:17" x14ac:dyDescent="0.25">
      <c r="A22" s="165"/>
      <c r="B22" s="174" t="s">
        <v>147</v>
      </c>
      <c r="C22" s="164" t="s">
        <v>62</v>
      </c>
      <c r="D22" s="193" t="s">
        <v>151</v>
      </c>
      <c r="E22" s="7" t="s">
        <v>1</v>
      </c>
      <c r="F22" s="7"/>
      <c r="G22" s="17" t="s">
        <v>141</v>
      </c>
      <c r="H22" s="7"/>
      <c r="I22" s="7">
        <v>2100.4</v>
      </c>
      <c r="J22" s="2"/>
      <c r="K22" s="2"/>
      <c r="L22" s="2"/>
      <c r="M22" s="2"/>
      <c r="N22" s="2"/>
      <c r="O22" s="2"/>
      <c r="P22" s="192"/>
      <c r="Q22"/>
    </row>
    <row r="23" spans="1:17" x14ac:dyDescent="0.25">
      <c r="A23" s="165"/>
      <c r="B23" s="165"/>
      <c r="C23" s="164"/>
      <c r="D23" s="193"/>
      <c r="E23" s="7" t="s">
        <v>0</v>
      </c>
      <c r="F23" s="7"/>
      <c r="G23" s="17" t="s">
        <v>142</v>
      </c>
      <c r="H23" s="7"/>
      <c r="I23" s="7">
        <v>3.55</v>
      </c>
      <c r="J23" s="2"/>
      <c r="K23" s="2"/>
      <c r="L23" s="2"/>
      <c r="M23" s="2"/>
      <c r="N23" s="2"/>
      <c r="O23" s="2"/>
      <c r="P23" s="192"/>
      <c r="Q23"/>
    </row>
    <row r="24" spans="1:17" ht="21.75" customHeight="1" x14ac:dyDescent="0.25">
      <c r="A24" s="165"/>
      <c r="B24" s="165"/>
      <c r="C24" s="164"/>
      <c r="D24" s="193"/>
      <c r="E24" s="7" t="s">
        <v>0</v>
      </c>
      <c r="F24" s="7"/>
      <c r="G24" s="6" t="s">
        <v>143</v>
      </c>
      <c r="H24" s="7"/>
      <c r="I24" s="7">
        <v>749.27</v>
      </c>
      <c r="J24" s="2"/>
      <c r="K24" s="2"/>
      <c r="L24" s="2"/>
      <c r="M24" s="2"/>
      <c r="N24" s="2"/>
      <c r="O24" s="2"/>
      <c r="P24" s="192"/>
      <c r="Q24"/>
    </row>
    <row r="25" spans="1:17" ht="22.5" x14ac:dyDescent="0.25">
      <c r="A25" s="15" t="s">
        <v>152</v>
      </c>
      <c r="B25" s="12"/>
      <c r="C25" s="12"/>
      <c r="D25" s="12"/>
      <c r="E25" s="12" t="s">
        <v>1</v>
      </c>
      <c r="F25" s="12"/>
      <c r="G25" s="12"/>
      <c r="H25" s="12"/>
      <c r="I25" s="12">
        <f>SUM(I13,I16,I19,I22)</f>
        <v>14821.970000000001</v>
      </c>
      <c r="J25" s="3"/>
      <c r="K25" s="3"/>
      <c r="L25" s="3"/>
      <c r="M25" s="3"/>
      <c r="N25" s="3"/>
      <c r="O25" s="3"/>
      <c r="P25" s="41">
        <f>I25/I7</f>
        <v>5.270771779529522E-2</v>
      </c>
      <c r="Q25"/>
    </row>
    <row r="26" spans="1:17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/>
    </row>
    <row r="27" spans="1:17" ht="15" customHeight="1" x14ac:dyDescent="0.25">
      <c r="A27" s="186" t="s">
        <v>158</v>
      </c>
      <c r="B27" s="169" t="s">
        <v>5</v>
      </c>
      <c r="C27" s="169" t="s">
        <v>62</v>
      </c>
      <c r="D27" s="48" t="s">
        <v>90</v>
      </c>
      <c r="E27" s="1" t="s">
        <v>1</v>
      </c>
      <c r="F27" s="19" t="s">
        <v>9</v>
      </c>
      <c r="G27" s="9" t="s">
        <v>153</v>
      </c>
      <c r="H27" s="9"/>
      <c r="I27" s="7">
        <v>4919.7</v>
      </c>
      <c r="J27" s="7"/>
      <c r="K27" s="7"/>
      <c r="L27" s="7"/>
      <c r="M27" s="7"/>
      <c r="N27" s="7"/>
      <c r="O27" s="7"/>
      <c r="P27" s="165"/>
      <c r="Q27"/>
    </row>
    <row r="28" spans="1:17" x14ac:dyDescent="0.25">
      <c r="A28" s="186"/>
      <c r="B28" s="169"/>
      <c r="C28" s="169"/>
      <c r="D28" s="48">
        <v>2867</v>
      </c>
      <c r="E28" s="1" t="s">
        <v>1</v>
      </c>
      <c r="F28" s="19" t="s">
        <v>10</v>
      </c>
      <c r="G28" s="146" t="s">
        <v>153</v>
      </c>
      <c r="H28" s="9"/>
      <c r="I28" s="7">
        <v>1325.51</v>
      </c>
      <c r="J28" s="7"/>
      <c r="K28" s="7"/>
      <c r="L28" s="7"/>
      <c r="M28" s="7"/>
      <c r="N28" s="7"/>
      <c r="O28" s="7"/>
      <c r="P28" s="165"/>
      <c r="Q28"/>
    </row>
    <row r="29" spans="1:17" x14ac:dyDescent="0.25">
      <c r="A29" s="186"/>
      <c r="B29" s="169"/>
      <c r="C29" s="169"/>
      <c r="D29" s="48" t="s">
        <v>91</v>
      </c>
      <c r="E29" s="1" t="s">
        <v>1</v>
      </c>
      <c r="F29" s="19" t="s">
        <v>11</v>
      </c>
      <c r="G29" s="146" t="s">
        <v>153</v>
      </c>
      <c r="H29" s="9"/>
      <c r="I29" s="7">
        <v>463.12</v>
      </c>
      <c r="J29" s="7"/>
      <c r="K29" s="7"/>
      <c r="L29" s="7"/>
      <c r="M29" s="7"/>
      <c r="N29" s="7"/>
      <c r="O29" s="7"/>
      <c r="P29" s="165"/>
      <c r="Q29"/>
    </row>
    <row r="30" spans="1:17" x14ac:dyDescent="0.25">
      <c r="A30" s="186"/>
      <c r="B30" s="169"/>
      <c r="C30" s="169"/>
      <c r="D30" s="48">
        <v>3056</v>
      </c>
      <c r="E30" s="1" t="s">
        <v>1</v>
      </c>
      <c r="F30" s="19" t="s">
        <v>12</v>
      </c>
      <c r="G30" s="146" t="s">
        <v>153</v>
      </c>
      <c r="H30" s="9"/>
      <c r="I30" s="7">
        <v>704.97</v>
      </c>
      <c r="J30" s="7"/>
      <c r="K30" s="7"/>
      <c r="L30" s="7"/>
      <c r="M30" s="7"/>
      <c r="N30" s="7"/>
      <c r="O30" s="7"/>
      <c r="P30" s="165"/>
      <c r="Q30"/>
    </row>
    <row r="31" spans="1:17" x14ac:dyDescent="0.25">
      <c r="A31" s="186"/>
      <c r="B31" s="169"/>
      <c r="C31" s="169"/>
      <c r="D31" s="48" t="s">
        <v>92</v>
      </c>
      <c r="E31" s="1" t="s">
        <v>1</v>
      </c>
      <c r="F31" s="19" t="s">
        <v>13</v>
      </c>
      <c r="G31" s="146" t="s">
        <v>153</v>
      </c>
      <c r="H31" s="9"/>
      <c r="I31" s="7">
        <v>2522.86</v>
      </c>
      <c r="J31" s="7"/>
      <c r="K31" s="7"/>
      <c r="L31" s="7"/>
      <c r="M31" s="7"/>
      <c r="N31" s="7"/>
      <c r="O31" s="7"/>
      <c r="P31" s="165"/>
      <c r="Q31"/>
    </row>
    <row r="32" spans="1:17" x14ac:dyDescent="0.25">
      <c r="A32" s="186"/>
      <c r="B32" s="169"/>
      <c r="C32" s="169"/>
      <c r="D32" s="48" t="s">
        <v>93</v>
      </c>
      <c r="E32" s="1" t="s">
        <v>1</v>
      </c>
      <c r="F32" s="19" t="s">
        <v>14</v>
      </c>
      <c r="G32" s="146" t="s">
        <v>153</v>
      </c>
      <c r="H32" s="9"/>
      <c r="I32" s="7">
        <v>2835.45</v>
      </c>
      <c r="J32" s="7"/>
      <c r="K32" s="7"/>
      <c r="L32" s="7"/>
      <c r="M32" s="7"/>
      <c r="N32" s="7"/>
      <c r="O32" s="7"/>
      <c r="P32" s="165"/>
      <c r="Q32"/>
    </row>
    <row r="33" spans="1:17" x14ac:dyDescent="0.25">
      <c r="A33" s="186"/>
      <c r="B33" s="169"/>
      <c r="C33" s="169"/>
      <c r="D33" s="48" t="s">
        <v>70</v>
      </c>
      <c r="E33" s="1" t="s">
        <v>1</v>
      </c>
      <c r="F33" s="19" t="s">
        <v>15</v>
      </c>
      <c r="G33" s="146" t="s">
        <v>153</v>
      </c>
      <c r="H33" s="9"/>
      <c r="I33" s="7">
        <v>3028.85</v>
      </c>
      <c r="J33" s="7"/>
      <c r="K33" s="7"/>
      <c r="L33" s="7"/>
      <c r="M33" s="7"/>
      <c r="N33" s="7"/>
      <c r="O33" s="7"/>
      <c r="P33" s="165"/>
      <c r="Q33"/>
    </row>
    <row r="34" spans="1:17" x14ac:dyDescent="0.25">
      <c r="A34" s="186"/>
      <c r="B34" s="169"/>
      <c r="C34" s="169"/>
      <c r="D34" s="48">
        <v>2879</v>
      </c>
      <c r="E34" s="1" t="s">
        <v>1</v>
      </c>
      <c r="F34" s="19" t="s">
        <v>16</v>
      </c>
      <c r="G34" s="146" t="s">
        <v>153</v>
      </c>
      <c r="H34" s="9"/>
      <c r="I34" s="7">
        <v>603.96</v>
      </c>
      <c r="J34" s="7"/>
      <c r="K34" s="7"/>
      <c r="L34" s="7"/>
      <c r="M34" s="7"/>
      <c r="N34" s="7"/>
      <c r="O34" s="7"/>
      <c r="P34" s="165"/>
      <c r="Q34"/>
    </row>
    <row r="35" spans="1:17" x14ac:dyDescent="0.25">
      <c r="A35" s="186"/>
      <c r="B35" s="169"/>
      <c r="C35" s="169"/>
      <c r="D35" s="48">
        <v>2882</v>
      </c>
      <c r="E35" s="1" t="s">
        <v>1</v>
      </c>
      <c r="F35" s="19" t="s">
        <v>17</v>
      </c>
      <c r="G35" s="146" t="s">
        <v>153</v>
      </c>
      <c r="H35" s="9"/>
      <c r="I35" s="7">
        <v>4640.0200000000004</v>
      </c>
      <c r="J35" s="7"/>
      <c r="K35" s="7"/>
      <c r="L35" s="7"/>
      <c r="M35" s="7"/>
      <c r="N35" s="7"/>
      <c r="O35" s="7"/>
      <c r="P35" s="165"/>
      <c r="Q35"/>
    </row>
    <row r="36" spans="1:17" ht="22.5" x14ac:dyDescent="0.25">
      <c r="A36" s="186"/>
      <c r="B36" s="169"/>
      <c r="C36" s="169"/>
      <c r="D36" s="48" t="s">
        <v>94</v>
      </c>
      <c r="E36" s="1" t="s">
        <v>1</v>
      </c>
      <c r="F36" s="19" t="s">
        <v>18</v>
      </c>
      <c r="G36" s="146" t="s">
        <v>153</v>
      </c>
      <c r="H36" s="9"/>
      <c r="I36" s="7">
        <v>9598.43</v>
      </c>
      <c r="J36" s="7"/>
      <c r="K36" s="7"/>
      <c r="L36" s="7"/>
      <c r="M36" s="7"/>
      <c r="N36" s="7"/>
      <c r="O36" s="7"/>
      <c r="P36" s="165"/>
      <c r="Q36"/>
    </row>
    <row r="37" spans="1:17" x14ac:dyDescent="0.25">
      <c r="A37" s="186"/>
      <c r="B37" s="169"/>
      <c r="C37" s="169"/>
      <c r="D37" s="48">
        <v>2893</v>
      </c>
      <c r="E37" s="1" t="s">
        <v>1</v>
      </c>
      <c r="F37" s="19" t="s">
        <v>19</v>
      </c>
      <c r="G37" s="146" t="s">
        <v>153</v>
      </c>
      <c r="H37" s="9"/>
      <c r="I37" s="7">
        <v>2538.7800000000002</v>
      </c>
      <c r="J37" s="7"/>
      <c r="K37" s="7"/>
      <c r="L37" s="7"/>
      <c r="M37" s="7"/>
      <c r="N37" s="7"/>
      <c r="O37" s="7"/>
      <c r="P37" s="165"/>
      <c r="Q37"/>
    </row>
    <row r="38" spans="1:17" x14ac:dyDescent="0.25">
      <c r="A38" s="186"/>
      <c r="B38" s="169"/>
      <c r="C38" s="169"/>
      <c r="D38" s="48">
        <v>2896</v>
      </c>
      <c r="E38" s="1" t="s">
        <v>1</v>
      </c>
      <c r="F38" s="19" t="s">
        <v>20</v>
      </c>
      <c r="G38" s="146" t="s">
        <v>153</v>
      </c>
      <c r="H38" s="9"/>
      <c r="I38" s="7">
        <v>471.42</v>
      </c>
      <c r="J38" s="7"/>
      <c r="K38" s="7"/>
      <c r="L38" s="7"/>
      <c r="M38" s="7"/>
      <c r="N38" s="7"/>
      <c r="O38" s="7"/>
      <c r="P38" s="165"/>
      <c r="Q38"/>
    </row>
    <row r="39" spans="1:17" x14ac:dyDescent="0.25">
      <c r="A39" s="186"/>
      <c r="B39" s="169"/>
      <c r="C39" s="169"/>
      <c r="D39" s="48" t="s">
        <v>84</v>
      </c>
      <c r="E39" s="1" t="s">
        <v>1</v>
      </c>
      <c r="F39" s="19" t="s">
        <v>21</v>
      </c>
      <c r="G39" s="146" t="s">
        <v>153</v>
      </c>
      <c r="H39" s="9"/>
      <c r="I39" s="7">
        <v>3580.6</v>
      </c>
      <c r="J39" s="7"/>
      <c r="K39" s="7"/>
      <c r="L39" s="7"/>
      <c r="M39" s="7"/>
      <c r="N39" s="7"/>
      <c r="O39" s="7"/>
      <c r="P39" s="165"/>
      <c r="Q39"/>
    </row>
    <row r="40" spans="1:17" x14ac:dyDescent="0.25">
      <c r="A40" s="186"/>
      <c r="B40" s="169"/>
      <c r="C40" s="169"/>
      <c r="D40" s="48" t="s">
        <v>85</v>
      </c>
      <c r="E40" s="1" t="s">
        <v>1</v>
      </c>
      <c r="F40" s="19" t="s">
        <v>22</v>
      </c>
      <c r="G40" s="146" t="s">
        <v>153</v>
      </c>
      <c r="H40" s="9"/>
      <c r="I40" s="7">
        <v>3483.5</v>
      </c>
      <c r="J40" s="7"/>
      <c r="K40" s="7"/>
      <c r="L40" s="7"/>
      <c r="M40" s="7"/>
      <c r="N40" s="7"/>
      <c r="O40" s="7"/>
      <c r="P40" s="165"/>
      <c r="Q40"/>
    </row>
    <row r="41" spans="1:17" x14ac:dyDescent="0.25">
      <c r="A41" s="186"/>
      <c r="B41" s="169"/>
      <c r="C41" s="169"/>
      <c r="D41" s="48" t="s">
        <v>85</v>
      </c>
      <c r="E41" s="1" t="s">
        <v>1</v>
      </c>
      <c r="F41" s="19" t="s">
        <v>23</v>
      </c>
      <c r="G41" s="146" t="s">
        <v>153</v>
      </c>
      <c r="H41" s="9"/>
      <c r="I41" s="7">
        <v>1759</v>
      </c>
      <c r="J41" s="7"/>
      <c r="K41" s="7"/>
      <c r="L41" s="7"/>
      <c r="M41" s="7"/>
      <c r="N41" s="7"/>
      <c r="O41" s="7"/>
      <c r="P41" s="165"/>
      <c r="Q41"/>
    </row>
    <row r="42" spans="1:17" x14ac:dyDescent="0.25">
      <c r="A42" s="186"/>
      <c r="B42" s="169"/>
      <c r="C42" s="169"/>
      <c r="D42" s="48" t="s">
        <v>95</v>
      </c>
      <c r="E42" s="1" t="s">
        <v>1</v>
      </c>
      <c r="F42" s="19" t="s">
        <v>24</v>
      </c>
      <c r="G42" s="146" t="s">
        <v>153</v>
      </c>
      <c r="H42" s="9"/>
      <c r="I42" s="7">
        <v>67.27</v>
      </c>
      <c r="J42" s="7"/>
      <c r="K42" s="7"/>
      <c r="L42" s="7"/>
      <c r="M42" s="7"/>
      <c r="N42" s="7"/>
      <c r="O42" s="7"/>
      <c r="P42" s="165"/>
      <c r="Q42"/>
    </row>
    <row r="43" spans="1:17" x14ac:dyDescent="0.25">
      <c r="A43" s="186"/>
      <c r="B43" s="169"/>
      <c r="C43" s="169"/>
      <c r="D43" s="48" t="s">
        <v>96</v>
      </c>
      <c r="E43" s="1" t="s">
        <v>1</v>
      </c>
      <c r="F43" s="19" t="s">
        <v>25</v>
      </c>
      <c r="G43" s="146" t="s">
        <v>153</v>
      </c>
      <c r="H43" s="9"/>
      <c r="I43" s="7">
        <v>1676.31</v>
      </c>
      <c r="J43" s="7"/>
      <c r="K43" s="7"/>
      <c r="L43" s="7"/>
      <c r="M43" s="7"/>
      <c r="N43" s="7"/>
      <c r="O43" s="7"/>
      <c r="P43" s="165"/>
      <c r="Q43"/>
    </row>
    <row r="44" spans="1:17" x14ac:dyDescent="0.25">
      <c r="A44" s="186"/>
      <c r="B44" s="169"/>
      <c r="C44" s="169"/>
      <c r="D44" s="48" t="s">
        <v>97</v>
      </c>
      <c r="E44" s="1" t="s">
        <v>1</v>
      </c>
      <c r="F44" s="19" t="s">
        <v>26</v>
      </c>
      <c r="G44" s="146" t="s">
        <v>153</v>
      </c>
      <c r="H44" s="9"/>
      <c r="I44" s="7">
        <v>3358.87</v>
      </c>
      <c r="J44" s="7"/>
      <c r="K44" s="7"/>
      <c r="L44" s="7"/>
      <c r="M44" s="7"/>
      <c r="N44" s="7"/>
      <c r="O44" s="7"/>
      <c r="P44" s="165"/>
      <c r="Q44"/>
    </row>
    <row r="45" spans="1:17" x14ac:dyDescent="0.25">
      <c r="A45" s="186"/>
      <c r="B45" s="169"/>
      <c r="C45" s="169"/>
      <c r="D45" s="48"/>
      <c r="E45" s="10" t="s">
        <v>1</v>
      </c>
      <c r="F45" s="10"/>
      <c r="G45" s="11" t="s">
        <v>8</v>
      </c>
      <c r="H45" s="11"/>
      <c r="I45" s="10">
        <f>SUM(I27:I44)</f>
        <v>47578.619999999995</v>
      </c>
      <c r="J45" s="7"/>
      <c r="K45" s="7"/>
      <c r="L45" s="7"/>
      <c r="M45" s="7"/>
      <c r="N45" s="7"/>
      <c r="O45" s="7"/>
      <c r="P45" s="165"/>
      <c r="Q45"/>
    </row>
    <row r="46" spans="1:17" x14ac:dyDescent="0.25">
      <c r="A46" s="186"/>
      <c r="B46" s="169"/>
      <c r="C46" s="169"/>
      <c r="D46" s="48" t="s">
        <v>86</v>
      </c>
      <c r="E46" s="1" t="s">
        <v>1</v>
      </c>
      <c r="F46" s="19" t="s">
        <v>27</v>
      </c>
      <c r="G46" s="9" t="s">
        <v>39</v>
      </c>
      <c r="H46" s="9"/>
      <c r="I46" s="7">
        <v>11560.7</v>
      </c>
      <c r="J46" s="7"/>
      <c r="K46" s="7"/>
      <c r="L46" s="7"/>
      <c r="M46" s="7"/>
      <c r="N46" s="7"/>
      <c r="O46" s="7"/>
      <c r="P46" s="165"/>
      <c r="Q46"/>
    </row>
    <row r="47" spans="1:17" ht="15" customHeight="1" x14ac:dyDescent="0.25">
      <c r="A47" s="186" t="s">
        <v>157</v>
      </c>
      <c r="B47" s="169" t="s">
        <v>5</v>
      </c>
      <c r="C47" s="169" t="s">
        <v>62</v>
      </c>
      <c r="D47" s="48"/>
      <c r="E47" s="10" t="s">
        <v>1</v>
      </c>
      <c r="F47" s="10"/>
      <c r="G47" s="11" t="s">
        <v>8</v>
      </c>
      <c r="H47" s="11"/>
      <c r="I47" s="10">
        <f>SUM(I46:I46)</f>
        <v>11560.7</v>
      </c>
      <c r="J47" s="7"/>
      <c r="K47" s="7"/>
      <c r="L47" s="7"/>
      <c r="M47" s="7"/>
      <c r="N47" s="7"/>
      <c r="O47" s="7"/>
      <c r="P47" s="165"/>
      <c r="Q47"/>
    </row>
    <row r="48" spans="1:17" x14ac:dyDescent="0.25">
      <c r="A48" s="186"/>
      <c r="B48" s="169"/>
      <c r="C48" s="169"/>
      <c r="D48" s="48" t="s">
        <v>98</v>
      </c>
      <c r="E48" s="7" t="s">
        <v>1</v>
      </c>
      <c r="F48" s="7"/>
      <c r="G48" s="9" t="s">
        <v>50</v>
      </c>
      <c r="H48" s="9"/>
      <c r="I48" s="7">
        <v>21981.040000000001</v>
      </c>
      <c r="J48" s="7"/>
      <c r="K48" s="7"/>
      <c r="L48" s="7"/>
      <c r="M48" s="7"/>
      <c r="N48" s="7"/>
      <c r="O48" s="7"/>
      <c r="P48" s="165"/>
      <c r="Q48"/>
    </row>
    <row r="49" spans="1:17" x14ac:dyDescent="0.25">
      <c r="A49" s="186"/>
      <c r="B49" s="169"/>
      <c r="C49" s="169"/>
      <c r="D49" s="55"/>
      <c r="E49" s="12" t="s">
        <v>1</v>
      </c>
      <c r="F49" s="12"/>
      <c r="G49" s="12"/>
      <c r="H49" s="12"/>
      <c r="I49" s="12">
        <f>SUM(I47,I45)</f>
        <v>59139.319999999992</v>
      </c>
      <c r="J49" s="3"/>
      <c r="K49" s="3"/>
      <c r="L49" s="3"/>
      <c r="M49" s="3"/>
      <c r="N49" s="3"/>
      <c r="O49" s="3"/>
      <c r="P49" s="41">
        <f>I49/I7</f>
        <v>0.21030258387823331</v>
      </c>
      <c r="Q49"/>
    </row>
    <row r="50" spans="1:17" x14ac:dyDescent="0.25">
      <c r="A50" s="18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/>
    </row>
    <row r="51" spans="1:17" ht="22.5" x14ac:dyDescent="0.25">
      <c r="A51" s="186"/>
      <c r="B51" s="169" t="s">
        <v>6</v>
      </c>
      <c r="C51" s="169" t="s">
        <v>62</v>
      </c>
      <c r="D51" s="48" t="s">
        <v>70</v>
      </c>
      <c r="E51" s="60" t="s">
        <v>1</v>
      </c>
      <c r="F51" s="47" t="s">
        <v>9</v>
      </c>
      <c r="G51" s="61" t="s">
        <v>154</v>
      </c>
      <c r="H51" s="60"/>
      <c r="I51" s="60">
        <v>1248.71</v>
      </c>
      <c r="J51" s="60"/>
      <c r="K51" s="60"/>
      <c r="L51" s="60"/>
      <c r="M51" s="60"/>
      <c r="N51" s="60"/>
      <c r="O51" s="60"/>
      <c r="P51" s="174"/>
      <c r="Q51"/>
    </row>
    <row r="52" spans="1:17" x14ac:dyDescent="0.25">
      <c r="A52" s="186"/>
      <c r="B52" s="169"/>
      <c r="C52" s="169"/>
      <c r="D52" s="48" t="s">
        <v>86</v>
      </c>
      <c r="E52" s="60" t="s">
        <v>1</v>
      </c>
      <c r="F52" s="64" t="s">
        <v>10</v>
      </c>
      <c r="G52" s="61" t="s">
        <v>155</v>
      </c>
      <c r="H52" s="60"/>
      <c r="I52" s="60">
        <v>3099.1</v>
      </c>
      <c r="J52" s="60"/>
      <c r="K52" s="60"/>
      <c r="L52" s="60"/>
      <c r="M52" s="60"/>
      <c r="N52" s="60"/>
      <c r="O52" s="60"/>
      <c r="P52" s="174"/>
      <c r="Q52"/>
    </row>
    <row r="53" spans="1:17" x14ac:dyDescent="0.25">
      <c r="A53" s="186"/>
      <c r="B53" s="169"/>
      <c r="C53" s="169"/>
      <c r="D53" s="48"/>
      <c r="E53" s="12" t="s">
        <v>1</v>
      </c>
      <c r="F53" s="12"/>
      <c r="G53" s="12"/>
      <c r="H53" s="12"/>
      <c r="I53" s="12">
        <f>SUM(I51:I52)</f>
        <v>4347.8099999999995</v>
      </c>
      <c r="J53" s="3"/>
      <c r="K53" s="3"/>
      <c r="L53" s="3"/>
      <c r="M53" s="3"/>
      <c r="N53" s="3"/>
      <c r="O53" s="3"/>
      <c r="P53" s="41">
        <f>I53/I7</f>
        <v>1.5461044821137977E-2</v>
      </c>
      <c r="Q53"/>
    </row>
    <row r="54" spans="1:17" x14ac:dyDescent="0.25">
      <c r="A54" s="186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/>
    </row>
    <row r="55" spans="1:17" ht="33.75" customHeight="1" x14ac:dyDescent="0.25">
      <c r="A55" s="186"/>
      <c r="B55" s="18" t="s">
        <v>156</v>
      </c>
      <c r="C55" s="55" t="s">
        <v>62</v>
      </c>
      <c r="D55" s="48" t="s">
        <v>99</v>
      </c>
      <c r="E55" s="1" t="s">
        <v>1</v>
      </c>
      <c r="F55" s="20">
        <v>1</v>
      </c>
      <c r="G55" s="1"/>
      <c r="H55" s="1"/>
      <c r="I55" s="1">
        <v>303.76</v>
      </c>
      <c r="J55" s="2"/>
      <c r="K55" s="2"/>
      <c r="L55" s="2"/>
      <c r="M55" s="2"/>
      <c r="N55" s="2"/>
      <c r="O55" s="2"/>
      <c r="P55" s="42">
        <f>I55/I7</f>
        <v>1.0801868009110041E-3</v>
      </c>
      <c r="Q55"/>
    </row>
    <row r="56" spans="1:17" x14ac:dyDescent="0.25">
      <c r="A56" s="186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/>
    </row>
    <row r="57" spans="1:17" x14ac:dyDescent="0.25">
      <c r="A57" s="186"/>
      <c r="B57" s="186" t="s">
        <v>159</v>
      </c>
      <c r="C57" s="169" t="s">
        <v>62</v>
      </c>
      <c r="D57" s="48" t="s">
        <v>90</v>
      </c>
      <c r="E57" s="1" t="s">
        <v>1</v>
      </c>
      <c r="F57" s="21" t="s">
        <v>9</v>
      </c>
      <c r="G57" s="1"/>
      <c r="H57" s="1"/>
      <c r="I57" s="1">
        <v>1724.78</v>
      </c>
      <c r="J57" s="2"/>
      <c r="K57" s="2"/>
      <c r="L57" s="2"/>
      <c r="M57" s="2"/>
      <c r="N57" s="2"/>
      <c r="O57" s="2"/>
      <c r="P57" s="164"/>
      <c r="Q57"/>
    </row>
    <row r="58" spans="1:17" x14ac:dyDescent="0.25">
      <c r="A58" s="186"/>
      <c r="B58" s="186"/>
      <c r="C58" s="169"/>
      <c r="D58" s="48">
        <v>2867</v>
      </c>
      <c r="E58" s="1" t="s">
        <v>1</v>
      </c>
      <c r="F58" s="21" t="s">
        <v>10</v>
      </c>
      <c r="G58" s="1"/>
      <c r="H58" s="1"/>
      <c r="I58" s="1">
        <v>288.35000000000002</v>
      </c>
      <c r="J58" s="2"/>
      <c r="K58" s="2"/>
      <c r="L58" s="2"/>
      <c r="M58" s="2"/>
      <c r="N58" s="2"/>
      <c r="O58" s="2"/>
      <c r="P58" s="164"/>
      <c r="Q58"/>
    </row>
    <row r="59" spans="1:17" x14ac:dyDescent="0.25">
      <c r="A59" s="186"/>
      <c r="B59" s="186"/>
      <c r="C59" s="169"/>
      <c r="D59" s="48" t="s">
        <v>70</v>
      </c>
      <c r="E59" s="1" t="s">
        <v>1</v>
      </c>
      <c r="F59" s="21" t="s">
        <v>11</v>
      </c>
      <c r="G59" s="1"/>
      <c r="H59" s="1"/>
      <c r="I59" s="1">
        <v>330.5</v>
      </c>
      <c r="J59" s="2"/>
      <c r="K59" s="2"/>
      <c r="L59" s="2"/>
      <c r="M59" s="2"/>
      <c r="N59" s="2"/>
      <c r="O59" s="2"/>
      <c r="P59" s="164"/>
      <c r="Q59"/>
    </row>
    <row r="60" spans="1:17" x14ac:dyDescent="0.25">
      <c r="A60" s="186"/>
      <c r="B60" s="186"/>
      <c r="C60" s="169"/>
      <c r="D60" s="48" t="s">
        <v>100</v>
      </c>
      <c r="E60" s="1" t="s">
        <v>1</v>
      </c>
      <c r="F60" s="21" t="s">
        <v>12</v>
      </c>
      <c r="G60" s="1"/>
      <c r="H60" s="1"/>
      <c r="I60" s="1">
        <v>152.93</v>
      </c>
      <c r="J60" s="2"/>
      <c r="K60" s="2"/>
      <c r="L60" s="2"/>
      <c r="M60" s="2"/>
      <c r="N60" s="2"/>
      <c r="O60" s="2"/>
      <c r="P60" s="164"/>
      <c r="Q60"/>
    </row>
    <row r="61" spans="1:17" x14ac:dyDescent="0.25">
      <c r="A61" s="186"/>
      <c r="B61" s="186"/>
      <c r="C61" s="169"/>
      <c r="D61" s="48">
        <v>2876</v>
      </c>
      <c r="E61" s="1" t="s">
        <v>1</v>
      </c>
      <c r="F61" s="21" t="s">
        <v>13</v>
      </c>
      <c r="G61" s="1"/>
      <c r="H61" s="1"/>
      <c r="I61" s="1">
        <v>23.86</v>
      </c>
      <c r="J61" s="2"/>
      <c r="K61" s="2"/>
      <c r="L61" s="2"/>
      <c r="M61" s="2"/>
      <c r="N61" s="2"/>
      <c r="O61" s="2"/>
      <c r="P61" s="164"/>
      <c r="Q61"/>
    </row>
    <row r="62" spans="1:17" x14ac:dyDescent="0.25">
      <c r="A62" s="186"/>
      <c r="B62" s="186"/>
      <c r="C62" s="169"/>
      <c r="D62" s="48" t="s">
        <v>101</v>
      </c>
      <c r="E62" s="1" t="s">
        <v>1</v>
      </c>
      <c r="F62" s="21" t="s">
        <v>14</v>
      </c>
      <c r="G62" s="1"/>
      <c r="H62" s="1"/>
      <c r="I62" s="1">
        <v>820.51</v>
      </c>
      <c r="J62" s="2"/>
      <c r="K62" s="2"/>
      <c r="L62" s="2"/>
      <c r="M62" s="2"/>
      <c r="N62" s="2"/>
      <c r="O62" s="2"/>
      <c r="P62" s="164"/>
      <c r="Q62"/>
    </row>
    <row r="63" spans="1:17" x14ac:dyDescent="0.25">
      <c r="A63" s="186"/>
      <c r="B63" s="186"/>
      <c r="C63" s="169"/>
      <c r="D63" s="48" t="s">
        <v>101</v>
      </c>
      <c r="E63" s="1" t="s">
        <v>1</v>
      </c>
      <c r="F63" s="21" t="s">
        <v>15</v>
      </c>
      <c r="G63" s="1"/>
      <c r="H63" s="1"/>
      <c r="I63" s="1">
        <v>354.03</v>
      </c>
      <c r="J63" s="2"/>
      <c r="K63" s="2"/>
      <c r="L63" s="2"/>
      <c r="M63" s="2"/>
      <c r="N63" s="2"/>
      <c r="O63" s="2"/>
      <c r="P63" s="164"/>
      <c r="Q63"/>
    </row>
    <row r="64" spans="1:17" x14ac:dyDescent="0.25">
      <c r="A64" s="186"/>
      <c r="B64" s="186"/>
      <c r="C64" s="169"/>
      <c r="D64" s="48">
        <v>2891</v>
      </c>
      <c r="E64" s="1" t="s">
        <v>1</v>
      </c>
      <c r="F64" s="21" t="s">
        <v>16</v>
      </c>
      <c r="G64" s="1"/>
      <c r="H64" s="1"/>
      <c r="I64" s="1">
        <v>550</v>
      </c>
      <c r="J64" s="2"/>
      <c r="K64" s="2"/>
      <c r="L64" s="2"/>
      <c r="M64" s="2"/>
      <c r="N64" s="2"/>
      <c r="O64" s="2"/>
      <c r="P64" s="164"/>
      <c r="Q64"/>
    </row>
    <row r="65" spans="1:17" x14ac:dyDescent="0.25">
      <c r="A65" s="186"/>
      <c r="B65" s="186"/>
      <c r="C65" s="169"/>
      <c r="D65" s="48">
        <v>2894</v>
      </c>
      <c r="E65" s="1" t="s">
        <v>1</v>
      </c>
      <c r="F65" s="21" t="s">
        <v>17</v>
      </c>
      <c r="G65" s="1"/>
      <c r="H65" s="1"/>
      <c r="I65" s="1">
        <v>311.62</v>
      </c>
      <c r="J65" s="2"/>
      <c r="K65" s="2"/>
      <c r="L65" s="2"/>
      <c r="M65" s="2"/>
      <c r="N65" s="2"/>
      <c r="O65" s="2"/>
      <c r="P65" s="164"/>
      <c r="Q65"/>
    </row>
    <row r="66" spans="1:17" x14ac:dyDescent="0.25">
      <c r="A66" s="186"/>
      <c r="B66" s="186"/>
      <c r="C66" s="169"/>
      <c r="D66" s="48">
        <v>2895</v>
      </c>
      <c r="E66" s="1" t="s">
        <v>1</v>
      </c>
      <c r="F66" s="21" t="s">
        <v>18</v>
      </c>
      <c r="G66" s="1"/>
      <c r="H66" s="1"/>
      <c r="I66" s="1">
        <v>213.52</v>
      </c>
      <c r="J66" s="2"/>
      <c r="K66" s="2"/>
      <c r="L66" s="2"/>
      <c r="M66" s="2"/>
      <c r="N66" s="2"/>
      <c r="O66" s="2"/>
      <c r="P66" s="164"/>
      <c r="Q66"/>
    </row>
    <row r="67" spans="1:17" x14ac:dyDescent="0.25">
      <c r="A67" s="186"/>
      <c r="B67" s="186"/>
      <c r="C67" s="169"/>
      <c r="D67" s="48" t="s">
        <v>102</v>
      </c>
      <c r="E67" s="1" t="s">
        <v>1</v>
      </c>
      <c r="F67" s="21" t="s">
        <v>19</v>
      </c>
      <c r="G67" s="1"/>
      <c r="H67" s="1"/>
      <c r="I67" s="1">
        <v>255.65</v>
      </c>
      <c r="J67" s="2"/>
      <c r="K67" s="2"/>
      <c r="L67" s="2"/>
      <c r="M67" s="2"/>
      <c r="N67" s="2"/>
      <c r="O67" s="2"/>
      <c r="P67" s="164"/>
      <c r="Q67"/>
    </row>
    <row r="68" spans="1:17" x14ac:dyDescent="0.25">
      <c r="A68" s="186"/>
      <c r="B68" s="186"/>
      <c r="C68" s="169"/>
      <c r="D68" s="48" t="s">
        <v>84</v>
      </c>
      <c r="E68" s="1" t="s">
        <v>1</v>
      </c>
      <c r="F68" s="21" t="s">
        <v>20</v>
      </c>
      <c r="G68" s="1"/>
      <c r="H68" s="1"/>
      <c r="I68" s="1">
        <v>89.79</v>
      </c>
      <c r="J68" s="2"/>
      <c r="K68" s="2"/>
      <c r="L68" s="2"/>
      <c r="M68" s="2"/>
      <c r="N68" s="2"/>
      <c r="O68" s="2"/>
      <c r="P68" s="164"/>
      <c r="Q68"/>
    </row>
    <row r="69" spans="1:17" x14ac:dyDescent="0.25">
      <c r="A69" s="186"/>
      <c r="B69" s="186"/>
      <c r="C69" s="169"/>
      <c r="D69" s="48" t="s">
        <v>99</v>
      </c>
      <c r="E69" s="1" t="s">
        <v>1</v>
      </c>
      <c r="F69" s="21" t="s">
        <v>21</v>
      </c>
      <c r="G69" s="1"/>
      <c r="H69" s="1"/>
      <c r="I69" s="1">
        <v>145.19999999999999</v>
      </c>
      <c r="J69" s="2"/>
      <c r="K69" s="2"/>
      <c r="L69" s="2"/>
      <c r="M69" s="2"/>
      <c r="N69" s="2"/>
      <c r="O69" s="2"/>
      <c r="P69" s="164"/>
      <c r="Q69"/>
    </row>
    <row r="70" spans="1:17" x14ac:dyDescent="0.25">
      <c r="A70" s="186"/>
      <c r="B70" s="186"/>
      <c r="C70" s="169"/>
      <c r="D70" s="48" t="s">
        <v>82</v>
      </c>
      <c r="E70" s="1" t="s">
        <v>1</v>
      </c>
      <c r="F70" s="21" t="s">
        <v>22</v>
      </c>
      <c r="G70" s="1"/>
      <c r="H70" s="1"/>
      <c r="I70" s="1">
        <v>120.1</v>
      </c>
      <c r="J70" s="2"/>
      <c r="K70" s="2"/>
      <c r="L70" s="2"/>
      <c r="M70" s="2"/>
      <c r="N70" s="2"/>
      <c r="O70" s="2"/>
      <c r="P70" s="164"/>
      <c r="Q70"/>
    </row>
    <row r="71" spans="1:17" x14ac:dyDescent="0.25">
      <c r="A71" s="186"/>
      <c r="B71" s="186"/>
      <c r="C71" s="169"/>
      <c r="D71" s="48" t="s">
        <v>95</v>
      </c>
      <c r="E71" s="1" t="s">
        <v>1</v>
      </c>
      <c r="F71" s="21" t="s">
        <v>23</v>
      </c>
      <c r="G71" s="1"/>
      <c r="H71" s="1"/>
      <c r="I71" s="1">
        <v>172.61</v>
      </c>
      <c r="J71" s="2"/>
      <c r="K71" s="2"/>
      <c r="L71" s="2"/>
      <c r="M71" s="2"/>
      <c r="N71" s="2"/>
      <c r="O71" s="2"/>
      <c r="P71" s="164"/>
      <c r="Q71"/>
    </row>
    <row r="72" spans="1:17" x14ac:dyDescent="0.25">
      <c r="A72" s="186"/>
      <c r="B72" s="186"/>
      <c r="C72" s="169"/>
      <c r="D72" s="48">
        <v>2912</v>
      </c>
      <c r="E72" s="1" t="s">
        <v>1</v>
      </c>
      <c r="F72" s="21" t="s">
        <v>24</v>
      </c>
      <c r="G72" s="1"/>
      <c r="H72" s="1"/>
      <c r="I72" s="1">
        <v>229.78</v>
      </c>
      <c r="J72" s="2"/>
      <c r="K72" s="2"/>
      <c r="L72" s="2"/>
      <c r="M72" s="2"/>
      <c r="N72" s="2"/>
      <c r="O72" s="2"/>
      <c r="P72" s="164"/>
      <c r="Q72"/>
    </row>
    <row r="73" spans="1:17" x14ac:dyDescent="0.25">
      <c r="A73" s="186"/>
      <c r="B73" s="186"/>
      <c r="C73" s="169"/>
      <c r="D73" s="48" t="s">
        <v>86</v>
      </c>
      <c r="E73" s="1" t="s">
        <v>1</v>
      </c>
      <c r="F73" s="21" t="s">
        <v>25</v>
      </c>
      <c r="G73" s="1"/>
      <c r="H73" s="1"/>
      <c r="I73" s="1">
        <v>4981.78</v>
      </c>
      <c r="J73" s="2"/>
      <c r="K73" s="2"/>
      <c r="L73" s="2"/>
      <c r="M73" s="2"/>
      <c r="N73" s="2"/>
      <c r="O73" s="2"/>
      <c r="P73" s="164"/>
      <c r="Q73"/>
    </row>
    <row r="74" spans="1:17" x14ac:dyDescent="0.25">
      <c r="A74" s="186"/>
      <c r="B74" s="186"/>
      <c r="C74" s="169"/>
      <c r="D74" s="55"/>
      <c r="E74" s="12" t="s">
        <v>1</v>
      </c>
      <c r="F74" s="12"/>
      <c r="G74" s="12"/>
      <c r="H74" s="12"/>
      <c r="I74" s="12">
        <f>SUM(I57:I73)</f>
        <v>10765.009999999998</v>
      </c>
      <c r="J74" s="3"/>
      <c r="K74" s="3"/>
      <c r="L74" s="3"/>
      <c r="M74" s="3"/>
      <c r="N74" s="3"/>
      <c r="O74" s="3"/>
      <c r="P74" s="41">
        <f>I74/I7</f>
        <v>3.8280951124818823E-2</v>
      </c>
      <c r="Q74"/>
    </row>
    <row r="75" spans="1:17" x14ac:dyDescent="0.25">
      <c r="A75" s="186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/>
    </row>
    <row r="76" spans="1:17" x14ac:dyDescent="0.25">
      <c r="A76" s="186"/>
      <c r="B76" s="169" t="s">
        <v>160</v>
      </c>
      <c r="C76" s="169" t="s">
        <v>62</v>
      </c>
      <c r="D76" s="48" t="s">
        <v>103</v>
      </c>
      <c r="E76" s="14" t="s">
        <v>1</v>
      </c>
      <c r="F76" s="22" t="s">
        <v>9</v>
      </c>
      <c r="G76" s="14"/>
      <c r="H76" s="14"/>
      <c r="I76" s="14">
        <v>1887.1</v>
      </c>
      <c r="J76" s="14"/>
      <c r="K76" s="14"/>
      <c r="L76" s="14"/>
      <c r="M76" s="14"/>
      <c r="N76" s="14"/>
      <c r="O76" s="14"/>
      <c r="P76" s="187"/>
      <c r="Q76"/>
    </row>
    <row r="77" spans="1:17" x14ac:dyDescent="0.25">
      <c r="A77" s="186"/>
      <c r="B77" s="169"/>
      <c r="C77" s="169"/>
      <c r="D77" s="48" t="s">
        <v>105</v>
      </c>
      <c r="E77" s="1" t="s">
        <v>1</v>
      </c>
      <c r="F77" s="23" t="s">
        <v>10</v>
      </c>
      <c r="G77" s="14"/>
      <c r="H77" s="14"/>
      <c r="I77" s="14">
        <v>1039.5</v>
      </c>
      <c r="J77" s="14"/>
      <c r="K77" s="14"/>
      <c r="L77" s="14"/>
      <c r="M77" s="14"/>
      <c r="N77" s="14"/>
      <c r="O77" s="14"/>
      <c r="P77" s="187"/>
      <c r="Q77"/>
    </row>
    <row r="78" spans="1:17" x14ac:dyDescent="0.25">
      <c r="A78" s="186"/>
      <c r="B78" s="169"/>
      <c r="C78" s="169"/>
      <c r="D78" s="48" t="s">
        <v>70</v>
      </c>
      <c r="E78" s="1" t="s">
        <v>1</v>
      </c>
      <c r="F78" s="23" t="s">
        <v>11</v>
      </c>
      <c r="G78" s="48"/>
      <c r="H78" s="48"/>
      <c r="I78" s="1">
        <v>657.75</v>
      </c>
      <c r="J78" s="2"/>
      <c r="K78" s="2"/>
      <c r="L78" s="2"/>
      <c r="M78" s="2"/>
      <c r="N78" s="2"/>
      <c r="O78" s="2"/>
      <c r="P78" s="187"/>
      <c r="Q78"/>
    </row>
    <row r="79" spans="1:17" x14ac:dyDescent="0.25">
      <c r="A79" s="186"/>
      <c r="B79" s="169"/>
      <c r="C79" s="169"/>
      <c r="D79" s="48" t="s">
        <v>104</v>
      </c>
      <c r="E79" s="1" t="s">
        <v>1</v>
      </c>
      <c r="F79" s="23" t="s">
        <v>12</v>
      </c>
      <c r="G79" s="48"/>
      <c r="H79" s="48"/>
      <c r="I79" s="1">
        <v>915</v>
      </c>
      <c r="J79" s="2"/>
      <c r="K79" s="2"/>
      <c r="L79" s="2"/>
      <c r="M79" s="2"/>
      <c r="N79" s="2"/>
      <c r="O79" s="2"/>
      <c r="P79" s="187"/>
      <c r="Q79"/>
    </row>
    <row r="80" spans="1:17" x14ac:dyDescent="0.25">
      <c r="A80" s="186"/>
      <c r="B80" s="169"/>
      <c r="C80" s="169"/>
      <c r="D80" s="48">
        <v>2877</v>
      </c>
      <c r="E80" s="1" t="s">
        <v>1</v>
      </c>
      <c r="F80" s="23" t="s">
        <v>13</v>
      </c>
      <c r="G80" s="48"/>
      <c r="H80" s="48"/>
      <c r="I80" s="1">
        <v>376.1</v>
      </c>
      <c r="J80" s="2"/>
      <c r="K80" s="2"/>
      <c r="L80" s="2"/>
      <c r="M80" s="2"/>
      <c r="N80" s="2"/>
      <c r="O80" s="2"/>
      <c r="P80" s="187"/>
      <c r="Q80"/>
    </row>
    <row r="81" spans="1:17" x14ac:dyDescent="0.25">
      <c r="A81" s="186"/>
      <c r="B81" s="169"/>
      <c r="C81" s="169"/>
      <c r="D81" s="48">
        <v>2880</v>
      </c>
      <c r="E81" s="7" t="s">
        <v>1</v>
      </c>
      <c r="F81" s="23" t="s">
        <v>14</v>
      </c>
      <c r="G81" s="61"/>
      <c r="H81" s="61"/>
      <c r="I81" s="7">
        <v>1043.93</v>
      </c>
      <c r="J81" s="8"/>
      <c r="K81" s="8"/>
      <c r="L81" s="8"/>
      <c r="M81" s="8"/>
      <c r="N81" s="8"/>
      <c r="O81" s="8"/>
      <c r="P81" s="187"/>
      <c r="Q81"/>
    </row>
    <row r="82" spans="1:17" x14ac:dyDescent="0.25">
      <c r="A82" s="186"/>
      <c r="B82" s="169"/>
      <c r="C82" s="169"/>
      <c r="D82" s="48">
        <v>2894</v>
      </c>
      <c r="E82" s="1" t="s">
        <v>1</v>
      </c>
      <c r="F82" s="23" t="s">
        <v>15</v>
      </c>
      <c r="G82" s="48"/>
      <c r="H82" s="48"/>
      <c r="I82" s="1">
        <v>412.82</v>
      </c>
      <c r="J82" s="2"/>
      <c r="K82" s="2"/>
      <c r="L82" s="2"/>
      <c r="M82" s="2"/>
      <c r="N82" s="2"/>
      <c r="O82" s="2"/>
      <c r="P82" s="187"/>
      <c r="Q82"/>
    </row>
    <row r="83" spans="1:17" x14ac:dyDescent="0.25">
      <c r="A83" s="186"/>
      <c r="B83" s="169"/>
      <c r="C83" s="169"/>
      <c r="D83" s="48" t="s">
        <v>79</v>
      </c>
      <c r="E83" s="1" t="s">
        <v>1</v>
      </c>
      <c r="F83" s="23" t="s">
        <v>16</v>
      </c>
      <c r="G83" s="48"/>
      <c r="H83" s="48"/>
      <c r="I83" s="1">
        <v>671.61</v>
      </c>
      <c r="J83" s="2"/>
      <c r="K83" s="2"/>
      <c r="L83" s="2"/>
      <c r="M83" s="2"/>
      <c r="N83" s="2"/>
      <c r="O83" s="2"/>
      <c r="P83" s="187"/>
      <c r="Q83"/>
    </row>
    <row r="84" spans="1:17" x14ac:dyDescent="0.25">
      <c r="A84" s="186"/>
      <c r="B84" s="169"/>
      <c r="C84" s="169"/>
      <c r="D84" s="48" t="s">
        <v>78</v>
      </c>
      <c r="E84" s="1" t="s">
        <v>1</v>
      </c>
      <c r="F84" s="23" t="s">
        <v>17</v>
      </c>
      <c r="G84" s="48" t="s">
        <v>161</v>
      </c>
      <c r="H84" s="48"/>
      <c r="I84" s="1">
        <v>569.14</v>
      </c>
      <c r="J84" s="2"/>
      <c r="K84" s="2"/>
      <c r="L84" s="2"/>
      <c r="M84" s="2"/>
      <c r="N84" s="2"/>
      <c r="O84" s="2"/>
      <c r="P84" s="187"/>
      <c r="Q84"/>
    </row>
    <row r="85" spans="1:17" x14ac:dyDescent="0.25">
      <c r="A85" s="186"/>
      <c r="B85" s="169"/>
      <c r="C85" s="169"/>
      <c r="D85" s="48">
        <v>2898</v>
      </c>
      <c r="E85" s="1" t="s">
        <v>1</v>
      </c>
      <c r="F85" s="23" t="s">
        <v>18</v>
      </c>
      <c r="G85" s="48" t="s">
        <v>162</v>
      </c>
      <c r="H85" s="48"/>
      <c r="I85" s="1">
        <v>1772.53</v>
      </c>
      <c r="J85" s="2"/>
      <c r="K85" s="2"/>
      <c r="L85" s="2"/>
      <c r="M85" s="2"/>
      <c r="N85" s="2"/>
      <c r="O85" s="2"/>
      <c r="P85" s="187"/>
      <c r="Q85"/>
    </row>
    <row r="86" spans="1:17" x14ac:dyDescent="0.25">
      <c r="A86" s="186"/>
      <c r="B86" s="169"/>
      <c r="C86" s="169"/>
      <c r="D86" s="48" t="s">
        <v>106</v>
      </c>
      <c r="E86" s="1" t="s">
        <v>1</v>
      </c>
      <c r="F86" s="23" t="s">
        <v>19</v>
      </c>
      <c r="G86" s="48"/>
      <c r="H86" s="48"/>
      <c r="I86" s="1">
        <v>1046.74</v>
      </c>
      <c r="J86" s="2"/>
      <c r="K86" s="2"/>
      <c r="L86" s="2"/>
      <c r="M86" s="2"/>
      <c r="N86" s="2"/>
      <c r="O86" s="2"/>
      <c r="P86" s="187"/>
      <c r="Q86"/>
    </row>
    <row r="87" spans="1:17" x14ac:dyDescent="0.25">
      <c r="A87" s="186"/>
      <c r="B87" s="169"/>
      <c r="C87" s="169"/>
      <c r="D87" s="48" t="s">
        <v>86</v>
      </c>
      <c r="E87" s="1" t="s">
        <v>1</v>
      </c>
      <c r="F87" s="23" t="s">
        <v>20</v>
      </c>
      <c r="G87" s="48"/>
      <c r="H87" s="48"/>
      <c r="I87" s="1">
        <v>1335.51</v>
      </c>
      <c r="J87" s="2"/>
      <c r="K87" s="2"/>
      <c r="L87" s="2"/>
      <c r="M87" s="2"/>
      <c r="N87" s="2"/>
      <c r="O87" s="2"/>
      <c r="P87" s="187"/>
      <c r="Q87"/>
    </row>
    <row r="88" spans="1:17" x14ac:dyDescent="0.25">
      <c r="A88" s="186"/>
      <c r="B88" s="169"/>
      <c r="C88" s="169"/>
      <c r="D88" s="48">
        <v>3063</v>
      </c>
      <c r="E88" s="1" t="s">
        <v>1</v>
      </c>
      <c r="F88" s="23" t="s">
        <v>21</v>
      </c>
      <c r="G88" s="61" t="s">
        <v>50</v>
      </c>
      <c r="H88" s="61"/>
      <c r="I88" s="7">
        <v>545.16999999999996</v>
      </c>
      <c r="J88" s="2"/>
      <c r="K88" s="2"/>
      <c r="L88" s="2"/>
      <c r="M88" s="2"/>
      <c r="N88" s="2"/>
      <c r="O88" s="2"/>
      <c r="P88" s="187"/>
      <c r="Q88"/>
    </row>
    <row r="89" spans="1:17" x14ac:dyDescent="0.25">
      <c r="A89" s="186"/>
      <c r="B89" s="169"/>
      <c r="C89" s="169"/>
      <c r="D89" s="55"/>
      <c r="E89" s="12" t="s">
        <v>1</v>
      </c>
      <c r="F89" s="12"/>
      <c r="G89" s="12"/>
      <c r="H89" s="12"/>
      <c r="I89" s="12">
        <f>SUM(I76:I88)</f>
        <v>12272.900000000001</v>
      </c>
      <c r="J89" s="3"/>
      <c r="K89" s="3"/>
      <c r="L89" s="3"/>
      <c r="M89" s="3"/>
      <c r="N89" s="3"/>
      <c r="O89" s="3"/>
      <c r="P89" s="40">
        <f>I89/I7</f>
        <v>4.3643088586056963E-2</v>
      </c>
      <c r="Q89"/>
    </row>
    <row r="90" spans="1:17" x14ac:dyDescent="0.25">
      <c r="A90" s="186"/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/>
    </row>
    <row r="91" spans="1:17" ht="45" x14ac:dyDescent="0.25">
      <c r="A91" s="186"/>
      <c r="B91" s="18" t="s">
        <v>163</v>
      </c>
      <c r="C91" s="1" t="s">
        <v>62</v>
      </c>
      <c r="D91" s="6" t="s">
        <v>85</v>
      </c>
      <c r="E91" s="1" t="s">
        <v>1</v>
      </c>
      <c r="F91" s="24" t="s">
        <v>9</v>
      </c>
      <c r="G91" s="48"/>
      <c r="H91" s="48"/>
      <c r="I91" s="1">
        <v>44.1</v>
      </c>
      <c r="J91" s="2"/>
      <c r="K91" s="2"/>
      <c r="L91" s="2"/>
      <c r="M91" s="2"/>
      <c r="N91" s="2"/>
      <c r="O91" s="2"/>
      <c r="P91" s="65">
        <f>I91/I7</f>
        <v>1.5682195786204662E-4</v>
      </c>
      <c r="Q91"/>
    </row>
    <row r="92" spans="1:17" x14ac:dyDescent="0.25">
      <c r="A92" s="18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/>
    </row>
    <row r="93" spans="1:17" ht="75" customHeight="1" x14ac:dyDescent="0.25">
      <c r="A93" s="186"/>
      <c r="B93" s="18" t="s">
        <v>164</v>
      </c>
      <c r="C93" s="1" t="s">
        <v>62</v>
      </c>
      <c r="D93" s="48" t="s">
        <v>128</v>
      </c>
      <c r="E93" s="1" t="s">
        <v>1</v>
      </c>
      <c r="F93" s="1"/>
      <c r="G93" s="48"/>
      <c r="H93" s="48"/>
      <c r="I93" s="1">
        <v>3710.1</v>
      </c>
      <c r="J93" s="2"/>
      <c r="K93" s="2"/>
      <c r="L93" s="2"/>
      <c r="M93" s="2"/>
      <c r="N93" s="2"/>
      <c r="O93" s="2"/>
      <c r="P93" s="41">
        <f>I93/I7</f>
        <v>1.3193313965169593E-2</v>
      </c>
      <c r="Q93"/>
    </row>
    <row r="94" spans="1:17" x14ac:dyDescent="0.25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/>
    </row>
    <row r="95" spans="1:17" x14ac:dyDescent="0.25">
      <c r="A95" s="169" t="s">
        <v>166</v>
      </c>
      <c r="B95" s="55" t="s">
        <v>2</v>
      </c>
      <c r="C95" s="169" t="s">
        <v>62</v>
      </c>
      <c r="D95" s="48" t="s">
        <v>107</v>
      </c>
      <c r="E95" s="1" t="s">
        <v>1</v>
      </c>
      <c r="F95" s="1" t="s">
        <v>9</v>
      </c>
      <c r="G95" s="1"/>
      <c r="H95" s="1"/>
      <c r="I95" s="1">
        <v>2853.69</v>
      </c>
      <c r="J95" s="2"/>
      <c r="K95" s="2"/>
      <c r="L95" s="2"/>
      <c r="M95" s="2"/>
      <c r="N95" s="2"/>
      <c r="O95" s="2"/>
      <c r="P95" s="164"/>
      <c r="Q95"/>
    </row>
    <row r="96" spans="1:17" x14ac:dyDescent="0.25">
      <c r="A96" s="169"/>
      <c r="B96" s="55" t="s">
        <v>3</v>
      </c>
      <c r="C96" s="169"/>
      <c r="D96" s="48" t="s">
        <v>108</v>
      </c>
      <c r="E96" s="1" t="s">
        <v>1</v>
      </c>
      <c r="F96" s="1" t="s">
        <v>10</v>
      </c>
      <c r="G96" s="1"/>
      <c r="H96" s="1"/>
      <c r="I96" s="1">
        <v>1787.68</v>
      </c>
      <c r="J96" s="2"/>
      <c r="K96" s="2"/>
      <c r="L96" s="2"/>
      <c r="M96" s="2"/>
      <c r="N96" s="2"/>
      <c r="O96" s="2"/>
      <c r="P96" s="164"/>
      <c r="Q96"/>
    </row>
    <row r="97" spans="1:17" ht="123.75" x14ac:dyDescent="0.25">
      <c r="A97" s="169"/>
      <c r="B97" s="55" t="s">
        <v>4</v>
      </c>
      <c r="C97" s="169"/>
      <c r="D97" s="48" t="s">
        <v>165</v>
      </c>
      <c r="E97" s="1" t="s">
        <v>1</v>
      </c>
      <c r="F97" s="1" t="s">
        <v>11</v>
      </c>
      <c r="G97" s="1"/>
      <c r="H97" s="1"/>
      <c r="I97" s="1">
        <v>50375.13</v>
      </c>
      <c r="J97" s="2"/>
      <c r="K97" s="2"/>
      <c r="L97" s="2"/>
      <c r="M97" s="2"/>
      <c r="N97" s="2"/>
      <c r="O97" s="2"/>
      <c r="P97" s="164"/>
      <c r="Q97"/>
    </row>
    <row r="98" spans="1:17" x14ac:dyDescent="0.25">
      <c r="A98" s="169"/>
      <c r="B98" s="54" t="s">
        <v>167</v>
      </c>
      <c r="C98" s="54"/>
      <c r="D98" s="54"/>
      <c r="E98" s="12" t="s">
        <v>1</v>
      </c>
      <c r="F98" s="12"/>
      <c r="G98" s="12"/>
      <c r="H98" s="12"/>
      <c r="I98" s="12">
        <f>SUM(I95:I97)</f>
        <v>55016.5</v>
      </c>
      <c r="J98" s="3"/>
      <c r="K98" s="3"/>
      <c r="L98" s="3"/>
      <c r="M98" s="3"/>
      <c r="N98" s="3"/>
      <c r="O98" s="3"/>
      <c r="P98" s="41">
        <f>I98/I7</f>
        <v>0.19564161552646911</v>
      </c>
      <c r="Q98"/>
    </row>
    <row r="99" spans="1:17" x14ac:dyDescent="0.25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/>
    </row>
    <row r="100" spans="1:17" ht="15" customHeight="1" x14ac:dyDescent="0.25">
      <c r="A100" s="169" t="s">
        <v>168</v>
      </c>
      <c r="B100" s="183" t="s">
        <v>169</v>
      </c>
      <c r="C100" s="164" t="s">
        <v>62</v>
      </c>
      <c r="D100" s="6" t="s">
        <v>73</v>
      </c>
      <c r="E100" s="1" t="s">
        <v>1</v>
      </c>
      <c r="F100" s="24" t="s">
        <v>9</v>
      </c>
      <c r="G100" s="48" t="s">
        <v>170</v>
      </c>
      <c r="H100" s="48"/>
      <c r="I100" s="1">
        <v>582.1</v>
      </c>
      <c r="J100" s="2"/>
      <c r="K100" s="2"/>
      <c r="L100" s="2"/>
      <c r="M100" s="2"/>
      <c r="N100" s="2"/>
      <c r="O100" s="2"/>
      <c r="P100" s="164"/>
      <c r="Q100"/>
    </row>
    <row r="101" spans="1:17" ht="22.5" x14ac:dyDescent="0.25">
      <c r="A101" s="169"/>
      <c r="B101" s="184"/>
      <c r="C101" s="164"/>
      <c r="D101" s="6" t="s">
        <v>109</v>
      </c>
      <c r="E101" s="1" t="s">
        <v>1</v>
      </c>
      <c r="F101" s="24" t="s">
        <v>10</v>
      </c>
      <c r="G101" s="48" t="s">
        <v>171</v>
      </c>
      <c r="H101" s="48"/>
      <c r="I101" s="1">
        <v>505</v>
      </c>
      <c r="J101" s="2"/>
      <c r="K101" s="2"/>
      <c r="L101" s="2"/>
      <c r="M101" s="2"/>
      <c r="N101" s="2"/>
      <c r="O101" s="2"/>
      <c r="P101" s="164"/>
      <c r="Q101"/>
    </row>
    <row r="102" spans="1:17" ht="42.75" customHeight="1" x14ac:dyDescent="0.25">
      <c r="A102" s="169"/>
      <c r="B102" s="184"/>
      <c r="C102" s="164"/>
      <c r="D102" s="6" t="s">
        <v>75</v>
      </c>
      <c r="E102" s="1" t="s">
        <v>1</v>
      </c>
      <c r="F102" s="24" t="s">
        <v>11</v>
      </c>
      <c r="G102" s="48" t="s">
        <v>172</v>
      </c>
      <c r="H102" s="48"/>
      <c r="I102" s="1">
        <v>544</v>
      </c>
      <c r="J102" s="2"/>
      <c r="K102" s="2"/>
      <c r="L102" s="2"/>
      <c r="M102" s="2"/>
      <c r="N102" s="2"/>
      <c r="O102" s="2"/>
      <c r="P102" s="164"/>
      <c r="Q102"/>
    </row>
    <row r="103" spans="1:17" ht="15" customHeight="1" x14ac:dyDescent="0.25">
      <c r="A103" s="185" t="s">
        <v>168</v>
      </c>
      <c r="B103" s="181" t="s">
        <v>179</v>
      </c>
      <c r="C103" s="164" t="s">
        <v>62</v>
      </c>
      <c r="D103" s="6" t="s">
        <v>76</v>
      </c>
      <c r="E103" s="1" t="s">
        <v>1</v>
      </c>
      <c r="F103" s="24" t="s">
        <v>12</v>
      </c>
      <c r="G103" s="48" t="s">
        <v>173</v>
      </c>
      <c r="H103" s="48"/>
      <c r="I103" s="1">
        <v>230</v>
      </c>
      <c r="J103" s="2"/>
      <c r="K103" s="2"/>
      <c r="L103" s="2"/>
      <c r="M103" s="2"/>
      <c r="N103" s="2"/>
      <c r="O103" s="2"/>
      <c r="P103" s="164"/>
      <c r="Q103"/>
    </row>
    <row r="104" spans="1:17" x14ac:dyDescent="0.25">
      <c r="A104" s="185"/>
      <c r="B104" s="182"/>
      <c r="C104" s="164"/>
      <c r="D104" s="6" t="s">
        <v>77</v>
      </c>
      <c r="E104" s="1" t="s">
        <v>1</v>
      </c>
      <c r="F104" s="24" t="s">
        <v>13</v>
      </c>
      <c r="G104" s="48" t="s">
        <v>174</v>
      </c>
      <c r="H104" s="48"/>
      <c r="I104" s="1">
        <v>203.31</v>
      </c>
      <c r="J104" s="2"/>
      <c r="K104" s="2"/>
      <c r="L104" s="2"/>
      <c r="M104" s="2"/>
      <c r="N104" s="2"/>
      <c r="O104" s="2"/>
      <c r="P104" s="164"/>
      <c r="Q104"/>
    </row>
    <row r="105" spans="1:17" x14ac:dyDescent="0.25">
      <c r="A105" s="185"/>
      <c r="B105" s="182"/>
      <c r="C105" s="164"/>
      <c r="D105" s="6">
        <v>2883</v>
      </c>
      <c r="E105" s="1" t="s">
        <v>1</v>
      </c>
      <c r="F105" s="24" t="s">
        <v>14</v>
      </c>
      <c r="G105" s="6" t="s">
        <v>31</v>
      </c>
      <c r="H105" s="6"/>
      <c r="I105" s="1">
        <v>189.67</v>
      </c>
      <c r="J105" s="2"/>
      <c r="K105" s="2"/>
      <c r="L105" s="2"/>
      <c r="M105" s="2"/>
      <c r="N105" s="2"/>
      <c r="O105" s="2"/>
      <c r="P105" s="164"/>
      <c r="Q105"/>
    </row>
    <row r="106" spans="1:17" ht="22.5" x14ac:dyDescent="0.25">
      <c r="A106" s="185"/>
      <c r="B106" s="182"/>
      <c r="C106" s="164"/>
      <c r="D106" s="6">
        <v>2890</v>
      </c>
      <c r="E106" s="1" t="s">
        <v>1</v>
      </c>
      <c r="F106" s="24" t="s">
        <v>15</v>
      </c>
      <c r="G106" s="48" t="s">
        <v>175</v>
      </c>
      <c r="H106" s="48"/>
      <c r="I106" s="1">
        <v>290</v>
      </c>
      <c r="J106" s="2"/>
      <c r="K106" s="2"/>
      <c r="L106" s="2"/>
      <c r="M106" s="2"/>
      <c r="N106" s="2"/>
      <c r="O106" s="2"/>
      <c r="P106" s="164"/>
      <c r="Q106"/>
    </row>
    <row r="107" spans="1:17" x14ac:dyDescent="0.25">
      <c r="A107" s="185"/>
      <c r="B107" s="182"/>
      <c r="C107" s="164"/>
      <c r="D107" s="6">
        <v>2892</v>
      </c>
      <c r="E107" s="1" t="s">
        <v>1</v>
      </c>
      <c r="F107" s="24" t="s">
        <v>16</v>
      </c>
      <c r="G107" s="48" t="s">
        <v>176</v>
      </c>
      <c r="H107" s="48"/>
      <c r="I107" s="1">
        <v>687</v>
      </c>
      <c r="J107" s="2"/>
      <c r="K107" s="2"/>
      <c r="L107" s="2"/>
      <c r="M107" s="2"/>
      <c r="N107" s="2"/>
      <c r="O107" s="2"/>
      <c r="P107" s="164"/>
      <c r="Q107"/>
    </row>
    <row r="108" spans="1:17" x14ac:dyDescent="0.25">
      <c r="A108" s="185"/>
      <c r="B108" s="182"/>
      <c r="C108" s="164"/>
      <c r="D108" s="6">
        <v>2893</v>
      </c>
      <c r="E108" s="1" t="s">
        <v>1</v>
      </c>
      <c r="F108" s="24" t="s">
        <v>17</v>
      </c>
      <c r="G108" s="48" t="s">
        <v>177</v>
      </c>
      <c r="H108" s="48"/>
      <c r="I108" s="1">
        <v>396.5</v>
      </c>
      <c r="J108" s="2"/>
      <c r="K108" s="2"/>
      <c r="L108" s="2"/>
      <c r="M108" s="2"/>
      <c r="N108" s="2"/>
      <c r="O108" s="2"/>
      <c r="P108" s="164"/>
      <c r="Q108"/>
    </row>
    <row r="109" spans="1:17" ht="22.5" x14ac:dyDescent="0.25">
      <c r="A109" s="185"/>
      <c r="B109" s="182"/>
      <c r="C109" s="164"/>
      <c r="D109" s="6">
        <v>2893</v>
      </c>
      <c r="E109" s="1" t="s">
        <v>1</v>
      </c>
      <c r="F109" s="24" t="s">
        <v>18</v>
      </c>
      <c r="G109" s="48" t="s">
        <v>178</v>
      </c>
      <c r="H109" s="48"/>
      <c r="I109" s="1">
        <v>435</v>
      </c>
      <c r="J109" s="2"/>
      <c r="K109" s="2"/>
      <c r="L109" s="2"/>
      <c r="M109" s="2"/>
      <c r="N109" s="2"/>
      <c r="O109" s="2"/>
      <c r="P109" s="164"/>
      <c r="Q109"/>
    </row>
    <row r="110" spans="1:17" x14ac:dyDescent="0.25">
      <c r="A110" s="185"/>
      <c r="B110" s="182"/>
      <c r="C110" s="164"/>
      <c r="D110" s="6">
        <v>2894</v>
      </c>
      <c r="E110" s="1" t="s">
        <v>1</v>
      </c>
      <c r="F110" s="24" t="s">
        <v>19</v>
      </c>
      <c r="G110" s="48" t="s">
        <v>32</v>
      </c>
      <c r="H110" s="48"/>
      <c r="I110" s="1">
        <v>615</v>
      </c>
      <c r="J110" s="2"/>
      <c r="K110" s="2"/>
      <c r="L110" s="2"/>
      <c r="M110" s="2"/>
      <c r="N110" s="2"/>
      <c r="O110" s="2"/>
      <c r="P110" s="164"/>
      <c r="Q110"/>
    </row>
    <row r="111" spans="1:17" x14ac:dyDescent="0.25">
      <c r="A111" s="185"/>
      <c r="B111" s="182"/>
      <c r="C111" s="164"/>
      <c r="D111" s="6" t="s">
        <v>79</v>
      </c>
      <c r="E111" s="1" t="s">
        <v>1</v>
      </c>
      <c r="F111" s="24" t="s">
        <v>20</v>
      </c>
      <c r="G111" s="48" t="s">
        <v>42</v>
      </c>
      <c r="H111" s="48"/>
      <c r="I111" s="7">
        <v>1466.78</v>
      </c>
      <c r="J111" s="2"/>
      <c r="K111" s="2"/>
      <c r="L111" s="2"/>
      <c r="M111" s="2"/>
      <c r="N111" s="2"/>
      <c r="O111" s="2"/>
      <c r="P111" s="164"/>
      <c r="Q111"/>
    </row>
    <row r="112" spans="1:17" x14ac:dyDescent="0.25">
      <c r="A112" s="185"/>
      <c r="B112" s="182"/>
      <c r="C112" s="164"/>
      <c r="D112" s="6" t="s">
        <v>80</v>
      </c>
      <c r="E112" s="1" t="s">
        <v>1</v>
      </c>
      <c r="F112" s="24" t="s">
        <v>21</v>
      </c>
      <c r="G112" s="48" t="s">
        <v>161</v>
      </c>
      <c r="H112" s="48"/>
      <c r="I112" s="1">
        <v>300</v>
      </c>
      <c r="J112" s="2"/>
      <c r="K112" s="2"/>
      <c r="L112" s="2"/>
      <c r="M112" s="2"/>
      <c r="N112" s="2"/>
      <c r="O112" s="2"/>
      <c r="P112" s="164"/>
      <c r="Q112"/>
    </row>
    <row r="113" spans="1:17" x14ac:dyDescent="0.25">
      <c r="A113" s="185"/>
      <c r="B113" s="182"/>
      <c r="C113" s="164"/>
      <c r="D113" s="6" t="s">
        <v>84</v>
      </c>
      <c r="E113" s="1" t="s">
        <v>1</v>
      </c>
      <c r="F113" s="24" t="s">
        <v>22</v>
      </c>
      <c r="G113" s="48" t="s">
        <v>34</v>
      </c>
      <c r="H113" s="48"/>
      <c r="I113" s="1">
        <v>142.61000000000001</v>
      </c>
      <c r="J113" s="2"/>
      <c r="K113" s="2"/>
      <c r="L113" s="2"/>
      <c r="M113" s="2"/>
      <c r="N113" s="2"/>
      <c r="O113" s="2"/>
      <c r="P113" s="164"/>
      <c r="Q113"/>
    </row>
    <row r="114" spans="1:17" x14ac:dyDescent="0.25">
      <c r="A114" s="185"/>
      <c r="B114" s="182"/>
      <c r="C114" s="164"/>
      <c r="D114" s="6" t="s">
        <v>88</v>
      </c>
      <c r="E114" s="7" t="s">
        <v>1</v>
      </c>
      <c r="F114" s="24" t="s">
        <v>23</v>
      </c>
      <c r="G114" s="61" t="s">
        <v>51</v>
      </c>
      <c r="H114" s="61"/>
      <c r="I114" s="7">
        <v>256</v>
      </c>
      <c r="J114" s="2"/>
      <c r="K114" s="2"/>
      <c r="L114" s="2"/>
      <c r="M114" s="2"/>
      <c r="N114" s="2"/>
      <c r="O114" s="2"/>
      <c r="P114" s="164"/>
      <c r="Q114"/>
    </row>
    <row r="115" spans="1:17" x14ac:dyDescent="0.25">
      <c r="A115" s="185"/>
      <c r="B115" s="182"/>
      <c r="C115" s="164"/>
      <c r="D115" s="6">
        <v>3063</v>
      </c>
      <c r="E115" s="7" t="s">
        <v>1</v>
      </c>
      <c r="F115" s="24" t="s">
        <v>24</v>
      </c>
      <c r="G115" s="61" t="s">
        <v>51</v>
      </c>
      <c r="H115" s="61"/>
      <c r="I115" s="7">
        <v>188</v>
      </c>
      <c r="J115" s="2"/>
      <c r="K115" s="2"/>
      <c r="L115" s="2"/>
      <c r="M115" s="2"/>
      <c r="N115" s="2"/>
      <c r="O115" s="2"/>
      <c r="P115" s="164"/>
      <c r="Q115"/>
    </row>
    <row r="116" spans="1:17" x14ac:dyDescent="0.25">
      <c r="A116" s="185"/>
      <c r="B116" s="182"/>
      <c r="C116" s="164"/>
      <c r="D116" s="1"/>
      <c r="E116" s="12" t="s">
        <v>1</v>
      </c>
      <c r="F116" s="12"/>
      <c r="G116" s="12"/>
      <c r="H116" s="12"/>
      <c r="I116" s="12">
        <f>SUM(I100:I115)</f>
        <v>7030.9699999999993</v>
      </c>
      <c r="J116" s="3"/>
      <c r="K116" s="3"/>
      <c r="L116" s="3"/>
      <c r="M116" s="3"/>
      <c r="N116" s="3"/>
      <c r="O116" s="3"/>
      <c r="P116" s="41">
        <f>I116/I7</f>
        <v>2.5002505239666978E-2</v>
      </c>
      <c r="Q116"/>
    </row>
    <row r="117" spans="1:17" x14ac:dyDescent="0.25">
      <c r="A117" s="185"/>
      <c r="B117" s="194"/>
      <c r="C117" s="194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/>
    </row>
    <row r="118" spans="1:17" ht="22.5" x14ac:dyDescent="0.25">
      <c r="A118" s="185"/>
      <c r="B118" s="181" t="s">
        <v>180</v>
      </c>
      <c r="C118" s="164" t="s">
        <v>62</v>
      </c>
      <c r="D118" s="6" t="s">
        <v>103</v>
      </c>
      <c r="E118" s="1" t="s">
        <v>1</v>
      </c>
      <c r="F118" s="69" t="s">
        <v>9</v>
      </c>
      <c r="G118" s="48" t="s">
        <v>181</v>
      </c>
      <c r="H118" s="48"/>
      <c r="I118" s="1">
        <v>130</v>
      </c>
      <c r="J118" s="2"/>
      <c r="K118" s="2"/>
      <c r="L118" s="2"/>
      <c r="M118" s="2"/>
      <c r="N118" s="2"/>
      <c r="O118" s="2"/>
      <c r="P118" s="164"/>
      <c r="Q118"/>
    </row>
    <row r="119" spans="1:17" x14ac:dyDescent="0.25">
      <c r="A119" s="185"/>
      <c r="B119" s="182"/>
      <c r="C119" s="164"/>
      <c r="D119" s="6" t="s">
        <v>110</v>
      </c>
      <c r="E119" s="1" t="s">
        <v>1</v>
      </c>
      <c r="F119" s="69" t="s">
        <v>10</v>
      </c>
      <c r="G119" s="48" t="s">
        <v>182</v>
      </c>
      <c r="H119" s="48"/>
      <c r="I119" s="1">
        <v>462</v>
      </c>
      <c r="J119" s="2"/>
      <c r="K119" s="2"/>
      <c r="L119" s="2"/>
      <c r="M119" s="2"/>
      <c r="N119" s="2"/>
      <c r="O119" s="2"/>
      <c r="P119" s="164"/>
      <c r="Q119"/>
    </row>
    <row r="120" spans="1:17" x14ac:dyDescent="0.25">
      <c r="A120" s="185"/>
      <c r="B120" s="182"/>
      <c r="C120" s="164"/>
      <c r="D120" s="6" t="s">
        <v>67</v>
      </c>
      <c r="E120" s="1" t="s">
        <v>1</v>
      </c>
      <c r="F120" s="69" t="s">
        <v>11</v>
      </c>
      <c r="G120" s="48" t="s">
        <v>58</v>
      </c>
      <c r="H120" s="48"/>
      <c r="I120" s="1">
        <v>200.2</v>
      </c>
      <c r="J120" s="2"/>
      <c r="K120" s="2"/>
      <c r="L120" s="2"/>
      <c r="M120" s="2"/>
      <c r="N120" s="2"/>
      <c r="O120" s="2"/>
      <c r="P120" s="164"/>
      <c r="Q120"/>
    </row>
    <row r="121" spans="1:17" x14ac:dyDescent="0.25">
      <c r="A121" s="185"/>
      <c r="B121" s="182"/>
      <c r="C121" s="164"/>
      <c r="D121" s="6" t="s">
        <v>68</v>
      </c>
      <c r="E121" s="1" t="s">
        <v>1</v>
      </c>
      <c r="F121" s="70" t="s">
        <v>12</v>
      </c>
      <c r="G121" s="48" t="s">
        <v>54</v>
      </c>
      <c r="H121" s="48"/>
      <c r="I121" s="1">
        <v>200.2</v>
      </c>
      <c r="J121" s="2"/>
      <c r="K121" s="2"/>
      <c r="L121" s="2"/>
      <c r="M121" s="2"/>
      <c r="N121" s="2"/>
      <c r="O121" s="2"/>
      <c r="P121" s="164"/>
      <c r="Q121"/>
    </row>
    <row r="122" spans="1:17" x14ac:dyDescent="0.25">
      <c r="A122" s="185"/>
      <c r="B122" s="182"/>
      <c r="C122" s="164"/>
      <c r="D122" s="6" t="s">
        <v>67</v>
      </c>
      <c r="E122" s="1" t="s">
        <v>1</v>
      </c>
      <c r="F122" s="70" t="s">
        <v>13</v>
      </c>
      <c r="G122" s="48" t="s">
        <v>59</v>
      </c>
      <c r="H122" s="48"/>
      <c r="I122" s="1">
        <v>100</v>
      </c>
      <c r="J122" s="2"/>
      <c r="K122" s="2"/>
      <c r="L122" s="2"/>
      <c r="M122" s="2"/>
      <c r="N122" s="2"/>
      <c r="O122" s="2"/>
      <c r="P122" s="164"/>
      <c r="Q122"/>
    </row>
    <row r="123" spans="1:17" x14ac:dyDescent="0.25">
      <c r="A123" s="185"/>
      <c r="B123" s="182"/>
      <c r="C123" s="164"/>
      <c r="D123" s="6" t="s">
        <v>67</v>
      </c>
      <c r="E123" s="1" t="s">
        <v>1</v>
      </c>
      <c r="F123" s="69" t="s">
        <v>14</v>
      </c>
      <c r="G123" s="48" t="s">
        <v>52</v>
      </c>
      <c r="H123" s="48"/>
      <c r="I123" s="1">
        <v>100</v>
      </c>
      <c r="J123" s="2"/>
      <c r="K123" s="2"/>
      <c r="L123" s="2"/>
      <c r="M123" s="2"/>
      <c r="N123" s="2"/>
      <c r="O123" s="2"/>
      <c r="P123" s="164"/>
      <c r="Q123"/>
    </row>
    <row r="124" spans="1:17" x14ac:dyDescent="0.25">
      <c r="A124" s="185"/>
      <c r="B124" s="182"/>
      <c r="C124" s="164"/>
      <c r="D124" s="6" t="s">
        <v>69</v>
      </c>
      <c r="E124" s="1" t="s">
        <v>1</v>
      </c>
      <c r="F124" s="69" t="s">
        <v>15</v>
      </c>
      <c r="G124" s="48" t="s">
        <v>60</v>
      </c>
      <c r="H124" s="48"/>
      <c r="I124" s="1">
        <v>72</v>
      </c>
      <c r="J124" s="2"/>
      <c r="K124" s="2"/>
      <c r="L124" s="2"/>
      <c r="M124" s="2"/>
      <c r="N124" s="2"/>
      <c r="O124" s="2"/>
      <c r="P124" s="164"/>
      <c r="Q124"/>
    </row>
    <row r="125" spans="1:17" x14ac:dyDescent="0.25">
      <c r="A125" s="185"/>
      <c r="B125" s="182"/>
      <c r="C125" s="164"/>
      <c r="D125" s="6" t="s">
        <v>69</v>
      </c>
      <c r="E125" s="1" t="s">
        <v>1</v>
      </c>
      <c r="F125" s="69" t="s">
        <v>16</v>
      </c>
      <c r="G125" s="48" t="s">
        <v>60</v>
      </c>
      <c r="H125" s="48"/>
      <c r="I125" s="1">
        <v>72</v>
      </c>
      <c r="J125" s="2"/>
      <c r="K125" s="2"/>
      <c r="L125" s="2"/>
      <c r="M125" s="2"/>
      <c r="N125" s="2"/>
      <c r="O125" s="2"/>
      <c r="P125" s="164"/>
      <c r="Q125"/>
    </row>
    <row r="126" spans="1:17" x14ac:dyDescent="0.25">
      <c r="A126" s="185"/>
      <c r="B126" s="182"/>
      <c r="C126" s="164"/>
      <c r="D126" s="6" t="s">
        <v>69</v>
      </c>
      <c r="E126" s="1" t="s">
        <v>1</v>
      </c>
      <c r="F126" s="70" t="s">
        <v>17</v>
      </c>
      <c r="G126" s="48" t="s">
        <v>53</v>
      </c>
      <c r="H126" s="48"/>
      <c r="I126" s="1">
        <v>144</v>
      </c>
      <c r="J126" s="2"/>
      <c r="K126" s="2"/>
      <c r="L126" s="2"/>
      <c r="M126" s="2"/>
      <c r="N126" s="2"/>
      <c r="O126" s="2"/>
      <c r="P126" s="164"/>
      <c r="Q126"/>
    </row>
    <row r="127" spans="1:17" x14ac:dyDescent="0.25">
      <c r="A127" s="185"/>
      <c r="B127" s="182"/>
      <c r="C127" s="164"/>
      <c r="D127" s="6" t="s">
        <v>69</v>
      </c>
      <c r="E127" s="1" t="s">
        <v>1</v>
      </c>
      <c r="F127" s="70" t="s">
        <v>18</v>
      </c>
      <c r="G127" s="48" t="s">
        <v>55</v>
      </c>
      <c r="H127" s="48"/>
      <c r="I127" s="1">
        <v>72</v>
      </c>
      <c r="J127" s="2"/>
      <c r="K127" s="2"/>
      <c r="L127" s="2"/>
      <c r="M127" s="2"/>
      <c r="N127" s="2"/>
      <c r="O127" s="2"/>
      <c r="P127" s="164"/>
      <c r="Q127"/>
    </row>
    <row r="128" spans="1:17" x14ac:dyDescent="0.25">
      <c r="A128" s="185"/>
      <c r="B128" s="182"/>
      <c r="C128" s="164"/>
      <c r="D128" s="6" t="s">
        <v>69</v>
      </c>
      <c r="E128" s="1" t="s">
        <v>1</v>
      </c>
      <c r="F128" s="70" t="s">
        <v>19</v>
      </c>
      <c r="G128" s="48" t="s">
        <v>56</v>
      </c>
      <c r="H128" s="48"/>
      <c r="I128" s="1">
        <v>72</v>
      </c>
      <c r="J128" s="2"/>
      <c r="K128" s="2"/>
      <c r="L128" s="2"/>
      <c r="M128" s="2"/>
      <c r="N128" s="2"/>
      <c r="O128" s="2"/>
      <c r="P128" s="164"/>
      <c r="Q128"/>
    </row>
    <row r="129" spans="1:17" x14ac:dyDescent="0.25">
      <c r="A129" s="185"/>
      <c r="B129" s="182"/>
      <c r="C129" s="164"/>
      <c r="D129" s="6" t="s">
        <v>69</v>
      </c>
      <c r="E129" s="1" t="s">
        <v>1</v>
      </c>
      <c r="F129" s="70" t="s">
        <v>20</v>
      </c>
      <c r="G129" s="48" t="s">
        <v>57</v>
      </c>
      <c r="H129" s="48"/>
      <c r="I129" s="1">
        <v>72</v>
      </c>
      <c r="J129" s="2"/>
      <c r="K129" s="2"/>
      <c r="L129" s="2"/>
      <c r="M129" s="2"/>
      <c r="N129" s="2"/>
      <c r="O129" s="2"/>
      <c r="P129" s="164"/>
      <c r="Q129"/>
    </row>
    <row r="130" spans="1:17" x14ac:dyDescent="0.25">
      <c r="A130" s="185"/>
      <c r="B130" s="182"/>
      <c r="C130" s="164"/>
      <c r="D130" s="6" t="s">
        <v>63</v>
      </c>
      <c r="E130" s="1" t="s">
        <v>1</v>
      </c>
      <c r="F130" s="70" t="s">
        <v>21</v>
      </c>
      <c r="G130" s="48" t="s">
        <v>29</v>
      </c>
      <c r="H130" s="48"/>
      <c r="I130" s="1">
        <v>222</v>
      </c>
      <c r="J130" s="2"/>
      <c r="K130" s="2"/>
      <c r="L130" s="2"/>
      <c r="M130" s="2"/>
      <c r="N130" s="2"/>
      <c r="O130" s="2"/>
      <c r="P130" s="164"/>
      <c r="Q130"/>
    </row>
    <row r="131" spans="1:17" x14ac:dyDescent="0.25">
      <c r="A131" s="185"/>
      <c r="B131" s="182"/>
      <c r="C131" s="164"/>
      <c r="D131" s="6" t="s">
        <v>111</v>
      </c>
      <c r="E131" s="1" t="s">
        <v>1</v>
      </c>
      <c r="F131" s="70" t="s">
        <v>22</v>
      </c>
      <c r="G131" s="48" t="s">
        <v>61</v>
      </c>
      <c r="H131" s="48"/>
      <c r="I131" s="1">
        <v>102.19</v>
      </c>
      <c r="J131" s="2"/>
      <c r="K131" s="2"/>
      <c r="L131" s="2"/>
      <c r="M131" s="2"/>
      <c r="N131" s="2"/>
      <c r="O131" s="2"/>
      <c r="P131" s="164"/>
      <c r="Q131"/>
    </row>
    <row r="132" spans="1:17" x14ac:dyDescent="0.25">
      <c r="A132" s="185"/>
      <c r="B132" s="182"/>
      <c r="C132" s="164"/>
      <c r="D132" s="6" t="s">
        <v>111</v>
      </c>
      <c r="E132" s="1" t="s">
        <v>1</v>
      </c>
      <c r="F132" s="70" t="s">
        <v>23</v>
      </c>
      <c r="G132" s="48" t="s">
        <v>61</v>
      </c>
      <c r="H132" s="48"/>
      <c r="I132" s="1">
        <v>179.5</v>
      </c>
      <c r="J132" s="2"/>
      <c r="K132" s="2"/>
      <c r="L132" s="2"/>
      <c r="M132" s="2"/>
      <c r="N132" s="2"/>
      <c r="O132" s="2"/>
      <c r="P132" s="164"/>
      <c r="Q132"/>
    </row>
    <row r="133" spans="1:17" x14ac:dyDescent="0.25">
      <c r="A133" s="185"/>
      <c r="B133" s="182"/>
      <c r="C133" s="164"/>
      <c r="D133" s="6" t="s">
        <v>112</v>
      </c>
      <c r="E133" s="1" t="s">
        <v>1</v>
      </c>
      <c r="F133" s="70" t="s">
        <v>24</v>
      </c>
      <c r="G133" s="48" t="s">
        <v>174</v>
      </c>
      <c r="H133" s="48"/>
      <c r="I133" s="1">
        <v>44.44</v>
      </c>
      <c r="J133" s="2"/>
      <c r="K133" s="2"/>
      <c r="L133" s="2"/>
      <c r="M133" s="2"/>
      <c r="N133" s="2"/>
      <c r="O133" s="2"/>
      <c r="P133" s="164"/>
      <c r="Q133"/>
    </row>
    <row r="134" spans="1:17" ht="22.5" x14ac:dyDescent="0.25">
      <c r="A134" s="185"/>
      <c r="B134" s="182"/>
      <c r="C134" s="164"/>
      <c r="D134" s="6">
        <v>2899</v>
      </c>
      <c r="E134" s="1" t="s">
        <v>1</v>
      </c>
      <c r="F134" s="70" t="s">
        <v>25</v>
      </c>
      <c r="G134" s="48" t="s">
        <v>183</v>
      </c>
      <c r="H134" s="48"/>
      <c r="I134" s="1">
        <v>367.02</v>
      </c>
      <c r="J134" s="2"/>
      <c r="K134" s="2"/>
      <c r="L134" s="2"/>
      <c r="M134" s="2"/>
      <c r="N134" s="2"/>
      <c r="O134" s="2"/>
      <c r="P134" s="164"/>
      <c r="Q134"/>
    </row>
    <row r="135" spans="1:17" x14ac:dyDescent="0.25">
      <c r="A135" s="185"/>
      <c r="B135" s="182"/>
      <c r="C135" s="164"/>
      <c r="D135" s="6" t="s">
        <v>85</v>
      </c>
      <c r="E135" s="1" t="s">
        <v>1</v>
      </c>
      <c r="F135" s="70" t="s">
        <v>26</v>
      </c>
      <c r="G135" s="48" t="s">
        <v>184</v>
      </c>
      <c r="H135" s="48"/>
      <c r="I135" s="1">
        <v>151.87</v>
      </c>
      <c r="J135" s="2"/>
      <c r="K135" s="2"/>
      <c r="L135" s="2"/>
      <c r="M135" s="2"/>
      <c r="N135" s="2"/>
      <c r="O135" s="2"/>
      <c r="P135" s="164"/>
      <c r="Q135"/>
    </row>
    <row r="136" spans="1:17" x14ac:dyDescent="0.25">
      <c r="A136" s="185"/>
      <c r="B136" s="182"/>
      <c r="C136" s="164"/>
      <c r="D136" s="6" t="s">
        <v>85</v>
      </c>
      <c r="E136" s="1" t="s">
        <v>1</v>
      </c>
      <c r="F136" s="70" t="s">
        <v>27</v>
      </c>
      <c r="G136" s="145" t="s">
        <v>184</v>
      </c>
      <c r="H136" s="48"/>
      <c r="I136" s="1">
        <v>109.88</v>
      </c>
      <c r="J136" s="2"/>
      <c r="K136" s="2"/>
      <c r="L136" s="2"/>
      <c r="M136" s="2"/>
      <c r="N136" s="2"/>
      <c r="O136" s="2"/>
      <c r="P136" s="164"/>
      <c r="Q136"/>
    </row>
    <row r="137" spans="1:17" x14ac:dyDescent="0.25">
      <c r="A137" s="185"/>
      <c r="B137" s="182"/>
      <c r="C137" s="164"/>
      <c r="D137" s="6" t="s">
        <v>85</v>
      </c>
      <c r="E137" s="1" t="s">
        <v>1</v>
      </c>
      <c r="F137" s="70" t="s">
        <v>45</v>
      </c>
      <c r="G137" s="145" t="s">
        <v>184</v>
      </c>
      <c r="H137" s="48"/>
      <c r="I137" s="1">
        <v>97.16</v>
      </c>
      <c r="J137" s="2"/>
      <c r="K137" s="2"/>
      <c r="L137" s="2"/>
      <c r="M137" s="2"/>
      <c r="N137" s="2"/>
      <c r="O137" s="2"/>
      <c r="P137" s="164"/>
      <c r="Q137"/>
    </row>
    <row r="138" spans="1:17" x14ac:dyDescent="0.25">
      <c r="A138" s="185"/>
      <c r="B138" s="182"/>
      <c r="C138" s="164"/>
      <c r="D138" s="6" t="s">
        <v>87</v>
      </c>
      <c r="E138" s="7" t="s">
        <v>1</v>
      </c>
      <c r="F138" s="70" t="s">
        <v>44</v>
      </c>
      <c r="G138" s="61" t="s">
        <v>51</v>
      </c>
      <c r="H138" s="61"/>
      <c r="I138" s="7">
        <v>174</v>
      </c>
      <c r="J138" s="2"/>
      <c r="K138" s="2"/>
      <c r="L138" s="2"/>
      <c r="M138" s="2"/>
      <c r="N138" s="2"/>
      <c r="O138" s="2"/>
      <c r="P138" s="1"/>
      <c r="Q138"/>
    </row>
    <row r="139" spans="1:17" x14ac:dyDescent="0.25">
      <c r="A139" s="185"/>
      <c r="B139" s="182"/>
      <c r="C139" s="164"/>
      <c r="D139" s="6"/>
      <c r="E139" s="12" t="s">
        <v>1</v>
      </c>
      <c r="F139" s="12"/>
      <c r="G139" s="12"/>
      <c r="H139" s="12"/>
      <c r="I139" s="12">
        <f>SUM(I118:I137)</f>
        <v>2970.46</v>
      </c>
      <c r="J139" s="3"/>
      <c r="K139" s="3"/>
      <c r="L139" s="3"/>
      <c r="M139" s="3"/>
      <c r="N139" s="3"/>
      <c r="O139" s="3"/>
      <c r="P139" s="41">
        <f>I139/I7</f>
        <v>1.0563114579385373E-2</v>
      </c>
      <c r="Q139"/>
    </row>
    <row r="140" spans="1:17" ht="15" customHeight="1" x14ac:dyDescent="0.25">
      <c r="A140" s="185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/>
    </row>
    <row r="141" spans="1:17" x14ac:dyDescent="0.25">
      <c r="A141" s="185"/>
      <c r="B141" s="195" t="s">
        <v>186</v>
      </c>
      <c r="C141" s="169" t="s">
        <v>62</v>
      </c>
      <c r="D141" s="48">
        <v>2863</v>
      </c>
      <c r="E141" s="7" t="s">
        <v>1</v>
      </c>
      <c r="F141" s="71" t="s">
        <v>9</v>
      </c>
      <c r="G141" s="9" t="s">
        <v>185</v>
      </c>
      <c r="H141" s="9" t="s">
        <v>198</v>
      </c>
      <c r="I141" s="7">
        <v>461.2</v>
      </c>
      <c r="J141" s="7"/>
      <c r="K141" s="7"/>
      <c r="L141" s="7"/>
      <c r="M141" s="7"/>
      <c r="N141" s="7"/>
      <c r="O141" s="7"/>
      <c r="P141" s="165"/>
      <c r="Q141"/>
    </row>
    <row r="142" spans="1:17" x14ac:dyDescent="0.25">
      <c r="A142" s="185"/>
      <c r="B142" s="195"/>
      <c r="C142" s="169"/>
      <c r="D142" s="48" t="s">
        <v>63</v>
      </c>
      <c r="E142" s="1" t="s">
        <v>1</v>
      </c>
      <c r="F142" s="71" t="s">
        <v>10</v>
      </c>
      <c r="G142" s="48" t="s">
        <v>29</v>
      </c>
      <c r="H142" s="48" t="s">
        <v>199</v>
      </c>
      <c r="I142" s="1">
        <v>107</v>
      </c>
      <c r="J142" s="2"/>
      <c r="K142" s="2"/>
      <c r="L142" s="2"/>
      <c r="M142" s="2"/>
      <c r="N142" s="2"/>
      <c r="O142" s="2"/>
      <c r="P142" s="165"/>
      <c r="Q142"/>
    </row>
    <row r="143" spans="1:17" x14ac:dyDescent="0.25">
      <c r="A143" s="185"/>
      <c r="B143" s="195"/>
      <c r="C143" s="169"/>
      <c r="D143" s="48">
        <v>2866</v>
      </c>
      <c r="E143" s="1" t="s">
        <v>1</v>
      </c>
      <c r="F143" s="71" t="s">
        <v>11</v>
      </c>
      <c r="G143" s="48" t="s">
        <v>187</v>
      </c>
      <c r="H143" s="145" t="s">
        <v>199</v>
      </c>
      <c r="I143" s="1">
        <v>59.77</v>
      </c>
      <c r="J143" s="2"/>
      <c r="K143" s="2"/>
      <c r="L143" s="2"/>
      <c r="M143" s="2"/>
      <c r="N143" s="2"/>
      <c r="O143" s="2"/>
      <c r="P143" s="165"/>
      <c r="Q143"/>
    </row>
    <row r="144" spans="1:17" x14ac:dyDescent="0.25">
      <c r="A144" s="185"/>
      <c r="B144" s="195"/>
      <c r="C144" s="169"/>
      <c r="D144" s="48" t="s">
        <v>64</v>
      </c>
      <c r="E144" s="1" t="s">
        <v>1</v>
      </c>
      <c r="F144" s="71" t="s">
        <v>12</v>
      </c>
      <c r="G144" s="48" t="s">
        <v>188</v>
      </c>
      <c r="H144" s="145" t="s">
        <v>199</v>
      </c>
      <c r="I144" s="1">
        <v>33.42</v>
      </c>
      <c r="J144" s="2"/>
      <c r="K144" s="2"/>
      <c r="L144" s="2"/>
      <c r="M144" s="2"/>
      <c r="N144" s="2"/>
      <c r="O144" s="2"/>
      <c r="P144" s="165"/>
      <c r="Q144"/>
    </row>
    <row r="145" spans="1:17" x14ac:dyDescent="0.25">
      <c r="A145" s="185"/>
      <c r="B145" s="195"/>
      <c r="C145" s="169"/>
      <c r="D145" s="48" t="s">
        <v>70</v>
      </c>
      <c r="E145" s="1" t="s">
        <v>1</v>
      </c>
      <c r="F145" s="71" t="s">
        <v>13</v>
      </c>
      <c r="G145" s="48" t="s">
        <v>189</v>
      </c>
      <c r="H145" s="48" t="s">
        <v>200</v>
      </c>
      <c r="I145" s="1">
        <v>580.96</v>
      </c>
      <c r="J145" s="2"/>
      <c r="K145" s="2"/>
      <c r="L145" s="2"/>
      <c r="M145" s="2"/>
      <c r="N145" s="2"/>
      <c r="O145" s="2"/>
      <c r="P145" s="165"/>
      <c r="Q145"/>
    </row>
    <row r="146" spans="1:17" x14ac:dyDescent="0.25">
      <c r="A146" s="185"/>
      <c r="B146" s="195"/>
      <c r="C146" s="169"/>
      <c r="D146" s="48" t="s">
        <v>71</v>
      </c>
      <c r="E146" s="1" t="s">
        <v>1</v>
      </c>
      <c r="F146" s="71" t="s">
        <v>14</v>
      </c>
      <c r="G146" s="48" t="s">
        <v>190</v>
      </c>
      <c r="H146" s="145" t="s">
        <v>199</v>
      </c>
      <c r="I146" s="1">
        <v>564.1</v>
      </c>
      <c r="J146" s="2"/>
      <c r="K146" s="2"/>
      <c r="L146" s="2"/>
      <c r="M146" s="2"/>
      <c r="N146" s="2"/>
      <c r="O146" s="2"/>
      <c r="P146" s="165"/>
      <c r="Q146"/>
    </row>
    <row r="147" spans="1:17" ht="45" x14ac:dyDescent="0.25">
      <c r="A147" s="185"/>
      <c r="B147" s="195"/>
      <c r="C147" s="169"/>
      <c r="D147" s="48">
        <v>2871</v>
      </c>
      <c r="E147" s="1" t="s">
        <v>1</v>
      </c>
      <c r="F147" s="71" t="s">
        <v>15</v>
      </c>
      <c r="G147" s="48" t="s">
        <v>191</v>
      </c>
      <c r="H147" s="145" t="s">
        <v>200</v>
      </c>
      <c r="I147" s="1">
        <v>190.74</v>
      </c>
      <c r="J147" s="2"/>
      <c r="K147" s="2"/>
      <c r="L147" s="2"/>
      <c r="M147" s="2"/>
      <c r="N147" s="2"/>
      <c r="O147" s="2"/>
      <c r="P147" s="165"/>
      <c r="Q147"/>
    </row>
    <row r="148" spans="1:17" ht="22.5" x14ac:dyDescent="0.25">
      <c r="A148" s="185"/>
      <c r="B148" s="195"/>
      <c r="C148" s="169"/>
      <c r="D148" s="48" t="s">
        <v>72</v>
      </c>
      <c r="E148" s="1" t="s">
        <v>1</v>
      </c>
      <c r="F148" s="71" t="s">
        <v>16</v>
      </c>
      <c r="G148" s="48" t="s">
        <v>192</v>
      </c>
      <c r="H148" s="145" t="s">
        <v>199</v>
      </c>
      <c r="I148" s="1">
        <v>142</v>
      </c>
      <c r="J148" s="2"/>
      <c r="K148" s="2"/>
      <c r="L148" s="2"/>
      <c r="M148" s="2"/>
      <c r="N148" s="2"/>
      <c r="O148" s="2"/>
      <c r="P148" s="165"/>
      <c r="Q148"/>
    </row>
    <row r="149" spans="1:17" ht="22.5" x14ac:dyDescent="0.25">
      <c r="A149" s="185"/>
      <c r="B149" s="195"/>
      <c r="C149" s="169"/>
      <c r="D149" s="48">
        <v>2875</v>
      </c>
      <c r="E149" s="1" t="s">
        <v>1</v>
      </c>
      <c r="F149" s="71" t="s">
        <v>17</v>
      </c>
      <c r="G149" s="48" t="s">
        <v>193</v>
      </c>
      <c r="H149" s="145" t="s">
        <v>200</v>
      </c>
      <c r="I149" s="1">
        <v>178.89</v>
      </c>
      <c r="J149" s="2"/>
      <c r="K149" s="2"/>
      <c r="L149" s="2"/>
      <c r="M149" s="2"/>
      <c r="N149" s="2"/>
      <c r="O149" s="2"/>
      <c r="P149" s="165"/>
      <c r="Q149"/>
    </row>
    <row r="150" spans="1:17" x14ac:dyDescent="0.25">
      <c r="A150" s="185"/>
      <c r="B150" s="195"/>
      <c r="C150" s="169"/>
      <c r="D150" s="48">
        <v>2876</v>
      </c>
      <c r="E150" s="1" t="s">
        <v>1</v>
      </c>
      <c r="F150" s="71" t="s">
        <v>18</v>
      </c>
      <c r="G150" s="48" t="s">
        <v>35</v>
      </c>
      <c r="H150" s="145" t="s">
        <v>200</v>
      </c>
      <c r="I150" s="1">
        <v>288.60000000000002</v>
      </c>
      <c r="J150" s="2"/>
      <c r="K150" s="2"/>
      <c r="L150" s="2"/>
      <c r="M150" s="2"/>
      <c r="N150" s="2"/>
      <c r="O150" s="2"/>
      <c r="P150" s="165"/>
      <c r="Q150"/>
    </row>
    <row r="151" spans="1:17" x14ac:dyDescent="0.25">
      <c r="A151" s="185"/>
      <c r="B151" s="195"/>
      <c r="C151" s="169"/>
      <c r="D151" s="48">
        <v>2881</v>
      </c>
      <c r="E151" s="1" t="s">
        <v>1</v>
      </c>
      <c r="F151" s="71" t="s">
        <v>19</v>
      </c>
      <c r="G151" s="48" t="s">
        <v>36</v>
      </c>
      <c r="H151" s="146" t="s">
        <v>198</v>
      </c>
      <c r="I151" s="1">
        <v>452.11</v>
      </c>
      <c r="J151" s="2"/>
      <c r="K151" s="2"/>
      <c r="L151" s="2"/>
      <c r="M151" s="2"/>
      <c r="N151" s="2"/>
      <c r="O151" s="2"/>
      <c r="P151" s="165"/>
      <c r="Q151"/>
    </row>
    <row r="152" spans="1:17" x14ac:dyDescent="0.25">
      <c r="A152" s="185"/>
      <c r="B152" s="195"/>
      <c r="C152" s="169"/>
      <c r="D152" s="48">
        <v>2880</v>
      </c>
      <c r="E152" s="1" t="s">
        <v>1</v>
      </c>
      <c r="F152" s="71" t="s">
        <v>20</v>
      </c>
      <c r="G152" s="48" t="s">
        <v>194</v>
      </c>
      <c r="H152" s="145" t="s">
        <v>199</v>
      </c>
      <c r="I152" s="1">
        <v>51.91</v>
      </c>
      <c r="J152" s="2"/>
      <c r="K152" s="2"/>
      <c r="L152" s="2"/>
      <c r="M152" s="2"/>
      <c r="N152" s="2"/>
      <c r="O152" s="2"/>
      <c r="P152" s="165"/>
      <c r="Q152"/>
    </row>
    <row r="153" spans="1:17" x14ac:dyDescent="0.25">
      <c r="A153" s="185"/>
      <c r="B153" s="195"/>
      <c r="C153" s="169"/>
      <c r="D153" s="48">
        <v>2880</v>
      </c>
      <c r="E153" s="1" t="s">
        <v>1</v>
      </c>
      <c r="F153" s="71" t="s">
        <v>21</v>
      </c>
      <c r="G153" s="145" t="s">
        <v>194</v>
      </c>
      <c r="H153" s="145" t="s">
        <v>199</v>
      </c>
      <c r="I153" s="1">
        <v>45.95</v>
      </c>
      <c r="J153" s="2"/>
      <c r="K153" s="2"/>
      <c r="L153" s="2"/>
      <c r="M153" s="2"/>
      <c r="N153" s="2"/>
      <c r="O153" s="2"/>
      <c r="P153" s="165"/>
      <c r="Q153"/>
    </row>
    <row r="154" spans="1:17" x14ac:dyDescent="0.25">
      <c r="A154" s="185"/>
      <c r="B154" s="195"/>
      <c r="C154" s="169"/>
      <c r="D154" s="48">
        <v>2893</v>
      </c>
      <c r="E154" s="1" t="s">
        <v>1</v>
      </c>
      <c r="F154" s="71" t="s">
        <v>22</v>
      </c>
      <c r="G154" s="145" t="s">
        <v>194</v>
      </c>
      <c r="H154" s="145" t="s">
        <v>199</v>
      </c>
      <c r="I154" s="1">
        <v>110.12</v>
      </c>
      <c r="J154" s="2"/>
      <c r="K154" s="2"/>
      <c r="L154" s="2"/>
      <c r="M154" s="2"/>
      <c r="N154" s="2"/>
      <c r="O154" s="2"/>
      <c r="P154" s="165"/>
      <c r="Q154"/>
    </row>
    <row r="155" spans="1:17" x14ac:dyDescent="0.25">
      <c r="A155" s="185"/>
      <c r="B155" s="195"/>
      <c r="C155" s="169"/>
      <c r="D155" s="48">
        <v>2894</v>
      </c>
      <c r="E155" s="1" t="s">
        <v>1</v>
      </c>
      <c r="F155" s="71" t="s">
        <v>23</v>
      </c>
      <c r="G155" s="48" t="s">
        <v>32</v>
      </c>
      <c r="H155" s="145" t="s">
        <v>199</v>
      </c>
      <c r="I155" s="1">
        <v>169.77</v>
      </c>
      <c r="J155" s="2"/>
      <c r="K155" s="2"/>
      <c r="L155" s="2"/>
      <c r="M155" s="2"/>
      <c r="N155" s="2"/>
      <c r="O155" s="2"/>
      <c r="P155" s="165"/>
      <c r="Q155"/>
    </row>
    <row r="156" spans="1:17" x14ac:dyDescent="0.25">
      <c r="A156" s="185"/>
      <c r="B156" s="195"/>
      <c r="C156" s="169"/>
      <c r="D156" s="48">
        <v>2894</v>
      </c>
      <c r="E156" s="1" t="s">
        <v>1</v>
      </c>
      <c r="F156" s="71" t="s">
        <v>24</v>
      </c>
      <c r="G156" s="48" t="s">
        <v>195</v>
      </c>
      <c r="H156" s="145" t="s">
        <v>199</v>
      </c>
      <c r="I156" s="1">
        <v>83.27</v>
      </c>
      <c r="J156" s="2"/>
      <c r="K156" s="2"/>
      <c r="L156" s="2"/>
      <c r="M156" s="2"/>
      <c r="N156" s="2"/>
      <c r="O156" s="2"/>
      <c r="P156" s="165"/>
      <c r="Q156"/>
    </row>
    <row r="157" spans="1:17" x14ac:dyDescent="0.25">
      <c r="A157" s="185"/>
      <c r="B157" s="195"/>
      <c r="C157" s="169"/>
      <c r="D157" s="48" t="s">
        <v>78</v>
      </c>
      <c r="E157" s="1" t="s">
        <v>1</v>
      </c>
      <c r="F157" s="71" t="s">
        <v>25</v>
      </c>
      <c r="G157" s="48" t="s">
        <v>161</v>
      </c>
      <c r="H157" s="145" t="s">
        <v>199</v>
      </c>
      <c r="I157" s="1">
        <v>217</v>
      </c>
      <c r="J157" s="2"/>
      <c r="K157" s="2"/>
      <c r="L157" s="2"/>
      <c r="M157" s="2"/>
      <c r="N157" s="2"/>
      <c r="O157" s="2"/>
      <c r="P157" s="165"/>
      <c r="Q157"/>
    </row>
    <row r="158" spans="1:17" x14ac:dyDescent="0.25">
      <c r="A158" s="185"/>
      <c r="B158" s="195"/>
      <c r="C158" s="169"/>
      <c r="D158" s="48">
        <v>2898</v>
      </c>
      <c r="E158" s="1" t="s">
        <v>1</v>
      </c>
      <c r="F158" s="71" t="s">
        <v>26</v>
      </c>
      <c r="G158" s="48" t="s">
        <v>48</v>
      </c>
      <c r="H158" s="145" t="s">
        <v>199</v>
      </c>
      <c r="I158" s="1">
        <v>35.33</v>
      </c>
      <c r="J158" s="2"/>
      <c r="K158" s="2"/>
      <c r="L158" s="2"/>
      <c r="M158" s="2"/>
      <c r="N158" s="2"/>
      <c r="O158" s="2"/>
      <c r="P158" s="165"/>
      <c r="Q158"/>
    </row>
    <row r="159" spans="1:17" ht="22.5" x14ac:dyDescent="0.25">
      <c r="A159" s="185"/>
      <c r="B159" s="195"/>
      <c r="C159" s="169"/>
      <c r="D159" s="48" t="s">
        <v>81</v>
      </c>
      <c r="E159" s="1" t="s">
        <v>1</v>
      </c>
      <c r="F159" s="71" t="s">
        <v>27</v>
      </c>
      <c r="G159" s="48" t="s">
        <v>196</v>
      </c>
      <c r="H159" s="145" t="s">
        <v>199</v>
      </c>
      <c r="I159" s="1">
        <v>996.81</v>
      </c>
      <c r="J159" s="2"/>
      <c r="K159" s="2"/>
      <c r="L159" s="2"/>
      <c r="M159" s="2"/>
      <c r="N159" s="2"/>
      <c r="O159" s="2"/>
      <c r="P159" s="165"/>
      <c r="Q159"/>
    </row>
    <row r="160" spans="1:17" x14ac:dyDescent="0.25">
      <c r="A160" s="185"/>
      <c r="B160" s="195"/>
      <c r="C160" s="169"/>
      <c r="D160" s="48" t="s">
        <v>82</v>
      </c>
      <c r="E160" s="1" t="s">
        <v>1</v>
      </c>
      <c r="F160" s="71" t="s">
        <v>45</v>
      </c>
      <c r="G160" s="48" t="s">
        <v>184</v>
      </c>
      <c r="H160" s="145" t="s">
        <v>199</v>
      </c>
      <c r="I160" s="1">
        <v>940.85</v>
      </c>
      <c r="J160" s="2"/>
      <c r="K160" s="2"/>
      <c r="L160" s="2"/>
      <c r="M160" s="2"/>
      <c r="N160" s="2"/>
      <c r="O160" s="2"/>
      <c r="P160" s="165"/>
      <c r="Q160"/>
    </row>
    <row r="161" spans="1:17" ht="22.5" x14ac:dyDescent="0.25">
      <c r="A161" s="185"/>
      <c r="B161" s="195"/>
      <c r="C161" s="169"/>
      <c r="D161" s="48">
        <v>2899</v>
      </c>
      <c r="E161" s="1" t="s">
        <v>1</v>
      </c>
      <c r="F161" s="71" t="s">
        <v>44</v>
      </c>
      <c r="G161" s="48" t="s">
        <v>183</v>
      </c>
      <c r="H161" s="145" t="s">
        <v>200</v>
      </c>
      <c r="I161" s="1">
        <v>336.61</v>
      </c>
      <c r="J161" s="2"/>
      <c r="K161" s="2"/>
      <c r="L161" s="2"/>
      <c r="M161" s="2"/>
      <c r="N161" s="2"/>
      <c r="O161" s="2"/>
      <c r="P161" s="165"/>
      <c r="Q161"/>
    </row>
    <row r="162" spans="1:17" x14ac:dyDescent="0.25">
      <c r="A162" s="185"/>
      <c r="B162" s="195"/>
      <c r="C162" s="169"/>
      <c r="D162" s="48" t="s">
        <v>83</v>
      </c>
      <c r="E162" s="7" t="s">
        <v>1</v>
      </c>
      <c r="F162" s="71" t="s">
        <v>46</v>
      </c>
      <c r="G162" s="61" t="s">
        <v>189</v>
      </c>
      <c r="H162" s="145" t="s">
        <v>199</v>
      </c>
      <c r="I162" s="7">
        <v>1302</v>
      </c>
      <c r="J162" s="2"/>
      <c r="K162" s="2"/>
      <c r="L162" s="2"/>
      <c r="M162" s="2"/>
      <c r="N162" s="2"/>
      <c r="O162" s="2"/>
      <c r="P162" s="165"/>
      <c r="Q162"/>
    </row>
    <row r="163" spans="1:17" x14ac:dyDescent="0.25">
      <c r="A163" s="169" t="s">
        <v>168</v>
      </c>
      <c r="B163" s="169" t="s">
        <v>186</v>
      </c>
      <c r="C163" s="169" t="s">
        <v>62</v>
      </c>
      <c r="D163" s="48" t="s">
        <v>86</v>
      </c>
      <c r="E163" s="1" t="s">
        <v>1</v>
      </c>
      <c r="F163" s="71" t="s">
        <v>47</v>
      </c>
      <c r="G163" s="48" t="s">
        <v>37</v>
      </c>
      <c r="H163" s="146" t="s">
        <v>198</v>
      </c>
      <c r="I163" s="1">
        <v>2872.85</v>
      </c>
      <c r="J163" s="2"/>
      <c r="K163" s="2"/>
      <c r="L163" s="2"/>
      <c r="M163" s="2"/>
      <c r="N163" s="2"/>
      <c r="O163" s="2"/>
      <c r="P163" s="165"/>
      <c r="Q163"/>
    </row>
    <row r="164" spans="1:17" ht="22.5" x14ac:dyDescent="0.25">
      <c r="A164" s="169"/>
      <c r="B164" s="169"/>
      <c r="C164" s="169"/>
      <c r="D164" s="48" t="s">
        <v>86</v>
      </c>
      <c r="E164" s="1" t="s">
        <v>1</v>
      </c>
      <c r="F164" s="71" t="s">
        <v>49</v>
      </c>
      <c r="G164" s="48" t="s">
        <v>197</v>
      </c>
      <c r="H164" s="48"/>
      <c r="I164" s="1">
        <v>344.35</v>
      </c>
      <c r="J164" s="2"/>
      <c r="K164" s="2"/>
      <c r="L164" s="2"/>
      <c r="M164" s="2"/>
      <c r="N164" s="2"/>
      <c r="O164" s="2"/>
      <c r="P164" s="165"/>
      <c r="Q164"/>
    </row>
    <row r="165" spans="1:17" x14ac:dyDescent="0.25">
      <c r="A165" s="169"/>
      <c r="B165" s="169"/>
      <c r="C165" s="169"/>
      <c r="D165" s="147" t="s">
        <v>167</v>
      </c>
      <c r="E165" s="12" t="s">
        <v>1</v>
      </c>
      <c r="F165" s="12"/>
      <c r="G165" s="12"/>
      <c r="H165" s="12"/>
      <c r="I165" s="12">
        <f>SUM(I141:I164)</f>
        <v>10565.609999999999</v>
      </c>
      <c r="J165" s="3"/>
      <c r="K165" s="3"/>
      <c r="L165" s="3"/>
      <c r="M165" s="3"/>
      <c r="N165" s="3"/>
      <c r="O165" s="3"/>
      <c r="P165" s="41">
        <f>I165/I7</f>
        <v>3.7571874063646669E-2</v>
      </c>
      <c r="Q165"/>
    </row>
    <row r="166" spans="1:17" ht="30" customHeight="1" x14ac:dyDescent="0.25">
      <c r="A166" s="169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/>
    </row>
    <row r="167" spans="1:17" x14ac:dyDescent="0.25">
      <c r="A167" s="186" t="s">
        <v>168</v>
      </c>
      <c r="B167" s="174" t="s">
        <v>201</v>
      </c>
      <c r="C167" s="174" t="s">
        <v>62</v>
      </c>
      <c r="D167" s="61" t="s">
        <v>84</v>
      </c>
      <c r="E167" s="60" t="s">
        <v>1</v>
      </c>
      <c r="F167" s="25" t="s">
        <v>9</v>
      </c>
      <c r="G167" s="60"/>
      <c r="H167" s="60"/>
      <c r="I167" s="60">
        <v>108.5</v>
      </c>
      <c r="J167" s="60"/>
      <c r="K167" s="60"/>
      <c r="L167" s="60"/>
      <c r="M167" s="60"/>
      <c r="N167" s="60"/>
      <c r="O167" s="60"/>
      <c r="P167" s="174"/>
      <c r="Q167"/>
    </row>
    <row r="168" spans="1:17" x14ac:dyDescent="0.25">
      <c r="A168" s="186"/>
      <c r="B168" s="174"/>
      <c r="C168" s="174"/>
      <c r="D168" s="61" t="s">
        <v>85</v>
      </c>
      <c r="E168" s="60" t="s">
        <v>1</v>
      </c>
      <c r="F168" s="25" t="s">
        <v>10</v>
      </c>
      <c r="G168" s="60"/>
      <c r="H168" s="60"/>
      <c r="I168" s="60">
        <v>201.1</v>
      </c>
      <c r="J168" s="60"/>
      <c r="K168" s="60"/>
      <c r="L168" s="60"/>
      <c r="M168" s="60"/>
      <c r="N168" s="60"/>
      <c r="O168" s="60"/>
      <c r="P168" s="174"/>
      <c r="Q168"/>
    </row>
    <row r="169" spans="1:17" x14ac:dyDescent="0.25">
      <c r="A169" s="186"/>
      <c r="B169" s="60" t="s">
        <v>41</v>
      </c>
      <c r="C169" s="60" t="s">
        <v>62</v>
      </c>
      <c r="D169" s="61" t="s">
        <v>84</v>
      </c>
      <c r="E169" s="60" t="s">
        <v>1</v>
      </c>
      <c r="F169" s="26" t="s">
        <v>9</v>
      </c>
      <c r="G169" s="60"/>
      <c r="H169" s="60"/>
      <c r="I169" s="60">
        <v>569.9</v>
      </c>
      <c r="J169" s="60"/>
      <c r="K169" s="60"/>
      <c r="L169" s="60"/>
      <c r="M169" s="60"/>
      <c r="N169" s="60"/>
      <c r="O169" s="60"/>
      <c r="P169" s="174"/>
      <c r="Q169"/>
    </row>
    <row r="170" spans="1:17" x14ac:dyDescent="0.25">
      <c r="A170" s="186"/>
      <c r="B170" s="54" t="s">
        <v>167</v>
      </c>
      <c r="C170" s="54"/>
      <c r="D170" s="54"/>
      <c r="E170" s="54"/>
      <c r="F170" s="54"/>
      <c r="G170" s="54"/>
      <c r="H170" s="54"/>
      <c r="I170" s="54">
        <f>SUM(I167:I169)</f>
        <v>879.5</v>
      </c>
      <c r="J170" s="54"/>
      <c r="K170" s="54"/>
      <c r="L170" s="54"/>
      <c r="M170" s="54"/>
      <c r="N170" s="54"/>
      <c r="O170" s="54"/>
      <c r="P170" s="42">
        <f>I170/I7</f>
        <v>3.1275490235752831E-3</v>
      </c>
      <c r="Q170"/>
    </row>
    <row r="171" spans="1:17" ht="45" x14ac:dyDescent="0.25">
      <c r="A171" s="186"/>
      <c r="B171" s="169" t="s">
        <v>202</v>
      </c>
      <c r="C171" s="169" t="s">
        <v>62</v>
      </c>
      <c r="D171" s="48" t="s">
        <v>70</v>
      </c>
      <c r="E171" s="60" t="s">
        <v>1</v>
      </c>
      <c r="F171" s="27" t="s">
        <v>9</v>
      </c>
      <c r="G171" s="61" t="s">
        <v>203</v>
      </c>
      <c r="H171" s="61"/>
      <c r="I171" s="7">
        <v>61.56</v>
      </c>
      <c r="J171" s="60"/>
      <c r="K171" s="60"/>
      <c r="L171" s="60"/>
      <c r="M171" s="60"/>
      <c r="N171" s="60"/>
      <c r="O171" s="60"/>
      <c r="P171" s="174"/>
      <c r="Q171"/>
    </row>
    <row r="172" spans="1:17" ht="22.5" x14ac:dyDescent="0.25">
      <c r="A172" s="186"/>
      <c r="B172" s="169"/>
      <c r="C172" s="169"/>
      <c r="D172" s="48">
        <v>2894</v>
      </c>
      <c r="E172" s="1" t="s">
        <v>1</v>
      </c>
      <c r="F172" s="27" t="s">
        <v>10</v>
      </c>
      <c r="G172" s="48" t="s">
        <v>204</v>
      </c>
      <c r="H172" s="48"/>
      <c r="I172" s="7">
        <v>38.36</v>
      </c>
      <c r="J172" s="8"/>
      <c r="K172" s="8"/>
      <c r="L172" s="8"/>
      <c r="M172" s="8"/>
      <c r="N172" s="8"/>
      <c r="O172" s="8"/>
      <c r="P172" s="174"/>
      <c r="Q172"/>
    </row>
    <row r="173" spans="1:17" ht="22.5" x14ac:dyDescent="0.25">
      <c r="A173" s="186"/>
      <c r="B173" s="169"/>
      <c r="C173" s="169"/>
      <c r="D173" s="48">
        <v>2894</v>
      </c>
      <c r="E173" s="1" t="s">
        <v>1</v>
      </c>
      <c r="F173" s="27" t="s">
        <v>11</v>
      </c>
      <c r="G173" s="145" t="s">
        <v>204</v>
      </c>
      <c r="H173" s="48"/>
      <c r="I173" s="7">
        <v>98.92</v>
      </c>
      <c r="J173" s="8"/>
      <c r="K173" s="8"/>
      <c r="L173" s="8"/>
      <c r="M173" s="8"/>
      <c r="N173" s="8"/>
      <c r="O173" s="8"/>
      <c r="P173" s="174"/>
      <c r="Q173"/>
    </row>
    <row r="174" spans="1:17" ht="22.5" x14ac:dyDescent="0.25">
      <c r="A174" s="186"/>
      <c r="B174" s="169"/>
      <c r="C174" s="169"/>
      <c r="D174" s="48">
        <v>2894</v>
      </c>
      <c r="E174" s="1" t="s">
        <v>1</v>
      </c>
      <c r="F174" s="27" t="s">
        <v>12</v>
      </c>
      <c r="G174" s="145" t="s">
        <v>204</v>
      </c>
      <c r="H174" s="48"/>
      <c r="I174" s="7">
        <v>82.54</v>
      </c>
      <c r="J174" s="8"/>
      <c r="K174" s="8"/>
      <c r="L174" s="8"/>
      <c r="M174" s="8"/>
      <c r="N174" s="8"/>
      <c r="O174" s="8"/>
      <c r="P174" s="174"/>
      <c r="Q174"/>
    </row>
    <row r="175" spans="1:17" x14ac:dyDescent="0.25">
      <c r="A175" s="186"/>
      <c r="B175" s="169"/>
      <c r="C175" s="169"/>
      <c r="D175" s="15"/>
      <c r="E175" s="12" t="s">
        <v>1</v>
      </c>
      <c r="F175" s="12"/>
      <c r="G175" s="12"/>
      <c r="H175" s="12"/>
      <c r="I175" s="12">
        <f>SUM(I171:I174)</f>
        <v>281.38</v>
      </c>
      <c r="J175" s="3"/>
      <c r="K175" s="3"/>
      <c r="L175" s="3"/>
      <c r="M175" s="3"/>
      <c r="N175" s="3"/>
      <c r="O175" s="3"/>
      <c r="P175" s="41">
        <f>I175/I7</f>
        <v>1.000602324336115E-3</v>
      </c>
      <c r="Q175"/>
    </row>
    <row r="176" spans="1:17" x14ac:dyDescent="0.25">
      <c r="A176" s="176"/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Q176"/>
    </row>
    <row r="177" spans="1:17" x14ac:dyDescent="0.25">
      <c r="A177" s="164" t="s">
        <v>205</v>
      </c>
      <c r="B177" s="169" t="s">
        <v>206</v>
      </c>
      <c r="C177" s="169" t="s">
        <v>62</v>
      </c>
      <c r="D177" s="48" t="s">
        <v>113</v>
      </c>
      <c r="E177" s="7" t="s">
        <v>1</v>
      </c>
      <c r="F177" s="28" t="s">
        <v>9</v>
      </c>
      <c r="G177" s="7"/>
      <c r="H177" s="7"/>
      <c r="I177" s="7">
        <v>171.52</v>
      </c>
      <c r="J177" s="7"/>
      <c r="K177" s="7"/>
      <c r="L177" s="7"/>
      <c r="M177" s="7"/>
      <c r="N177" s="7"/>
      <c r="O177" s="7"/>
      <c r="P177" s="165"/>
      <c r="Q177"/>
    </row>
    <row r="178" spans="1:17" x14ac:dyDescent="0.25">
      <c r="A178" s="164"/>
      <c r="B178" s="169"/>
      <c r="C178" s="169"/>
      <c r="D178" s="49"/>
      <c r="E178" s="7" t="s">
        <v>1</v>
      </c>
      <c r="F178" s="28" t="s">
        <v>10</v>
      </c>
      <c r="G178" s="7"/>
      <c r="H178" s="7"/>
      <c r="I178" s="7">
        <v>57.22</v>
      </c>
      <c r="J178" s="7"/>
      <c r="K178" s="7"/>
      <c r="L178" s="7"/>
      <c r="M178" s="7"/>
      <c r="N178" s="7"/>
      <c r="O178" s="7"/>
      <c r="P178" s="165"/>
      <c r="Q178"/>
    </row>
    <row r="179" spans="1:17" x14ac:dyDescent="0.25">
      <c r="A179" s="164"/>
      <c r="B179" s="169"/>
      <c r="C179" s="169"/>
      <c r="D179" s="48" t="s">
        <v>112</v>
      </c>
      <c r="E179" s="1" t="s">
        <v>1</v>
      </c>
      <c r="F179" s="28" t="s">
        <v>11</v>
      </c>
      <c r="G179" s="7"/>
      <c r="H179" s="7"/>
      <c r="I179" s="7">
        <v>66.81</v>
      </c>
      <c r="J179" s="8"/>
      <c r="K179" s="8"/>
      <c r="L179" s="8"/>
      <c r="M179" s="8"/>
      <c r="N179" s="8"/>
      <c r="O179" s="8"/>
      <c r="P179" s="165"/>
      <c r="Q179"/>
    </row>
    <row r="180" spans="1:17" x14ac:dyDescent="0.25">
      <c r="A180" s="164"/>
      <c r="B180" s="169"/>
      <c r="C180" s="169"/>
      <c r="D180" s="48" t="s">
        <v>112</v>
      </c>
      <c r="E180" s="1" t="s">
        <v>1</v>
      </c>
      <c r="F180" s="28" t="s">
        <v>12</v>
      </c>
      <c r="G180" s="7"/>
      <c r="H180" s="7"/>
      <c r="I180" s="7">
        <v>44.01</v>
      </c>
      <c r="J180" s="8"/>
      <c r="K180" s="8"/>
      <c r="L180" s="8"/>
      <c r="M180" s="8"/>
      <c r="N180" s="8"/>
      <c r="O180" s="8"/>
      <c r="P180" s="165"/>
      <c r="Q180"/>
    </row>
    <row r="181" spans="1:17" x14ac:dyDescent="0.25">
      <c r="A181" s="164"/>
      <c r="B181" s="169"/>
      <c r="C181" s="169"/>
      <c r="D181" s="48" t="s">
        <v>112</v>
      </c>
      <c r="E181" s="1" t="s">
        <v>1</v>
      </c>
      <c r="F181" s="28" t="s">
        <v>13</v>
      </c>
      <c r="G181" s="7"/>
      <c r="H181" s="7"/>
      <c r="I181" s="7">
        <v>155.86000000000001</v>
      </c>
      <c r="J181" s="8"/>
      <c r="K181" s="8"/>
      <c r="L181" s="8"/>
      <c r="M181" s="8"/>
      <c r="N181" s="8"/>
      <c r="O181" s="8"/>
      <c r="P181" s="165"/>
      <c r="Q181"/>
    </row>
    <row r="182" spans="1:17" x14ac:dyDescent="0.25">
      <c r="A182" s="164"/>
      <c r="B182" s="169"/>
      <c r="C182" s="169"/>
      <c r="D182" s="48" t="s">
        <v>114</v>
      </c>
      <c r="E182" s="1" t="s">
        <v>1</v>
      </c>
      <c r="F182" s="28" t="s">
        <v>14</v>
      </c>
      <c r="G182" s="7"/>
      <c r="H182" s="7"/>
      <c r="I182" s="7">
        <v>462.54</v>
      </c>
      <c r="J182" s="8"/>
      <c r="K182" s="8"/>
      <c r="L182" s="8"/>
      <c r="M182" s="8"/>
      <c r="N182" s="8"/>
      <c r="O182" s="8"/>
      <c r="P182" s="165"/>
      <c r="Q182"/>
    </row>
    <row r="183" spans="1:17" x14ac:dyDescent="0.25">
      <c r="A183" s="164"/>
      <c r="B183" s="169"/>
      <c r="C183" s="169"/>
      <c r="D183" s="48" t="s">
        <v>115</v>
      </c>
      <c r="E183" s="1" t="s">
        <v>1</v>
      </c>
      <c r="F183" s="28" t="s">
        <v>15</v>
      </c>
      <c r="G183" s="7"/>
      <c r="H183" s="7"/>
      <c r="I183" s="7">
        <v>13.92</v>
      </c>
      <c r="J183" s="8"/>
      <c r="K183" s="8"/>
      <c r="L183" s="8"/>
      <c r="M183" s="8"/>
      <c r="N183" s="8"/>
      <c r="O183" s="8"/>
      <c r="P183" s="165"/>
      <c r="Q183"/>
    </row>
    <row r="184" spans="1:17" x14ac:dyDescent="0.25">
      <c r="A184" s="164"/>
      <c r="B184" s="169"/>
      <c r="C184" s="169"/>
      <c r="D184" s="48">
        <v>3061</v>
      </c>
      <c r="E184" s="1" t="s">
        <v>1</v>
      </c>
      <c r="F184" s="28" t="s">
        <v>16</v>
      </c>
      <c r="G184" s="7"/>
      <c r="H184" s="7"/>
      <c r="I184" s="7">
        <v>498.43</v>
      </c>
      <c r="J184" s="8"/>
      <c r="K184" s="8"/>
      <c r="L184" s="8"/>
      <c r="M184" s="8"/>
      <c r="N184" s="8"/>
      <c r="O184" s="8"/>
      <c r="P184" s="165"/>
      <c r="Q184"/>
    </row>
    <row r="185" spans="1:17" x14ac:dyDescent="0.25">
      <c r="A185" s="164"/>
      <c r="B185" s="169"/>
      <c r="C185" s="169"/>
      <c r="D185" s="15"/>
      <c r="E185" s="13"/>
      <c r="F185" s="13"/>
      <c r="G185" s="13"/>
      <c r="H185" s="13"/>
      <c r="I185" s="12">
        <f>SUM(I177:I184)</f>
        <v>1470.31</v>
      </c>
      <c r="J185" s="13"/>
      <c r="K185" s="13"/>
      <c r="L185" s="13"/>
      <c r="M185" s="13"/>
      <c r="N185" s="13"/>
      <c r="O185" s="13"/>
      <c r="P185" s="41">
        <f>I185/I7</f>
        <v>5.2285009719760939E-3</v>
      </c>
      <c r="Q185"/>
    </row>
    <row r="186" spans="1:17" x14ac:dyDescent="0.25">
      <c r="A186" s="164"/>
      <c r="B186" s="169" t="s">
        <v>207</v>
      </c>
      <c r="C186" s="169" t="s">
        <v>62</v>
      </c>
      <c r="D186" s="48" t="s">
        <v>100</v>
      </c>
      <c r="E186" s="1" t="s">
        <v>1</v>
      </c>
      <c r="F186" s="29" t="s">
        <v>9</v>
      </c>
      <c r="G186" s="4"/>
      <c r="H186" s="4"/>
      <c r="I186" s="7">
        <v>265.33</v>
      </c>
      <c r="J186" s="4"/>
      <c r="K186" s="4"/>
      <c r="L186" s="4"/>
      <c r="M186" s="4"/>
      <c r="N186" s="4"/>
      <c r="O186" s="4"/>
      <c r="P186" s="165"/>
      <c r="Q186"/>
    </row>
    <row r="187" spans="1:17" x14ac:dyDescent="0.25">
      <c r="A187" s="164"/>
      <c r="B187" s="169"/>
      <c r="C187" s="169"/>
      <c r="D187" s="48" t="s">
        <v>116</v>
      </c>
      <c r="E187" s="1" t="s">
        <v>1</v>
      </c>
      <c r="F187" s="29" t="s">
        <v>10</v>
      </c>
      <c r="G187" s="4"/>
      <c r="H187" s="4"/>
      <c r="I187" s="7">
        <v>652.29</v>
      </c>
      <c r="J187" s="4"/>
      <c r="K187" s="4"/>
      <c r="L187" s="4"/>
      <c r="M187" s="4"/>
      <c r="N187" s="4"/>
      <c r="O187" s="4"/>
      <c r="P187" s="165"/>
      <c r="Q187"/>
    </row>
    <row r="188" spans="1:17" x14ac:dyDescent="0.25">
      <c r="A188" s="164"/>
      <c r="B188" s="169"/>
      <c r="C188" s="169"/>
      <c r="D188" s="48">
        <v>2895</v>
      </c>
      <c r="E188" s="1" t="s">
        <v>1</v>
      </c>
      <c r="F188" s="29" t="s">
        <v>11</v>
      </c>
      <c r="G188" s="4"/>
      <c r="H188" s="4"/>
      <c r="I188" s="7">
        <v>307.85000000000002</v>
      </c>
      <c r="J188" s="4"/>
      <c r="K188" s="4"/>
      <c r="L188" s="4"/>
      <c r="M188" s="4"/>
      <c r="N188" s="4"/>
      <c r="O188" s="4"/>
      <c r="P188" s="165"/>
      <c r="Q188"/>
    </row>
    <row r="189" spans="1:17" x14ac:dyDescent="0.25">
      <c r="A189" s="164"/>
      <c r="B189" s="169"/>
      <c r="C189" s="169"/>
      <c r="D189" s="48" t="s">
        <v>117</v>
      </c>
      <c r="E189" s="1" t="s">
        <v>1</v>
      </c>
      <c r="F189" s="29" t="s">
        <v>12</v>
      </c>
      <c r="G189" s="4"/>
      <c r="H189" s="4"/>
      <c r="I189" s="7">
        <v>1216.0999999999999</v>
      </c>
      <c r="J189" s="4"/>
      <c r="K189" s="4"/>
      <c r="L189" s="4"/>
      <c r="M189" s="4"/>
      <c r="N189" s="4"/>
      <c r="O189" s="4"/>
      <c r="P189" s="165"/>
      <c r="Q189"/>
    </row>
    <row r="190" spans="1:17" x14ac:dyDescent="0.25">
      <c r="A190" s="164"/>
      <c r="B190" s="169"/>
      <c r="C190" s="169"/>
      <c r="D190" s="48">
        <v>3060</v>
      </c>
      <c r="E190" s="1" t="s">
        <v>1</v>
      </c>
      <c r="F190" s="29" t="s">
        <v>13</v>
      </c>
      <c r="G190" s="4"/>
      <c r="H190" s="4"/>
      <c r="I190" s="7">
        <v>329.58</v>
      </c>
      <c r="J190" s="4"/>
      <c r="K190" s="4"/>
      <c r="L190" s="4"/>
      <c r="M190" s="4"/>
      <c r="N190" s="4"/>
      <c r="O190" s="4"/>
      <c r="P190" s="165"/>
      <c r="Q190"/>
    </row>
    <row r="191" spans="1:17" x14ac:dyDescent="0.25">
      <c r="A191" s="164"/>
      <c r="B191" s="169"/>
      <c r="C191" s="169"/>
      <c r="D191" s="48">
        <v>3068</v>
      </c>
      <c r="E191" s="1" t="s">
        <v>1</v>
      </c>
      <c r="F191" s="29" t="s">
        <v>14</v>
      </c>
      <c r="G191" s="4"/>
      <c r="H191" s="4"/>
      <c r="I191" s="7">
        <v>396.26</v>
      </c>
      <c r="J191" s="4"/>
      <c r="K191" s="4"/>
      <c r="L191" s="4"/>
      <c r="M191" s="4"/>
      <c r="N191" s="4"/>
      <c r="O191" s="4"/>
      <c r="P191" s="165"/>
      <c r="Q191"/>
    </row>
    <row r="192" spans="1:17" x14ac:dyDescent="0.25">
      <c r="A192" s="164"/>
      <c r="B192" s="54" t="s">
        <v>167</v>
      </c>
      <c r="C192" s="54"/>
      <c r="D192" s="54"/>
      <c r="E192" s="12"/>
      <c r="F192" s="12"/>
      <c r="G192" s="13"/>
      <c r="H192" s="13"/>
      <c r="I192" s="12">
        <f>SUM(I186:I191)</f>
        <v>3167.41</v>
      </c>
      <c r="J192" s="13"/>
      <c r="K192" s="13"/>
      <c r="L192" s="13"/>
      <c r="M192" s="13"/>
      <c r="N192" s="13"/>
      <c r="O192" s="13"/>
      <c r="P192" s="41">
        <f>I192/I7</f>
        <v>1.1263479309565193E-2</v>
      </c>
      <c r="Q192"/>
    </row>
    <row r="193" spans="1:17" x14ac:dyDescent="0.25">
      <c r="A193" s="164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/>
    </row>
    <row r="194" spans="1:17" x14ac:dyDescent="0.25">
      <c r="A194" s="164"/>
      <c r="B194" s="166" t="s">
        <v>28</v>
      </c>
      <c r="C194" s="166" t="s">
        <v>62</v>
      </c>
      <c r="D194" s="196" t="s">
        <v>118</v>
      </c>
      <c r="E194" s="7" t="s">
        <v>1</v>
      </c>
      <c r="F194" s="7" t="s">
        <v>9</v>
      </c>
      <c r="G194" s="9" t="s">
        <v>206</v>
      </c>
      <c r="H194" s="9"/>
      <c r="I194" s="7">
        <v>2267.06</v>
      </c>
      <c r="J194" s="4"/>
      <c r="K194" s="4"/>
      <c r="L194" s="4"/>
      <c r="M194" s="4"/>
      <c r="N194" s="4"/>
      <c r="O194" s="4"/>
      <c r="P194" s="66"/>
      <c r="Q194"/>
    </row>
    <row r="195" spans="1:17" x14ac:dyDescent="0.25">
      <c r="A195" s="164"/>
      <c r="B195" s="167"/>
      <c r="C195" s="167"/>
      <c r="D195" s="197"/>
      <c r="E195" s="7" t="s">
        <v>38</v>
      </c>
      <c r="F195" s="7" t="s">
        <v>10</v>
      </c>
      <c r="G195" s="9" t="s">
        <v>208</v>
      </c>
      <c r="H195" s="9"/>
      <c r="I195" s="7">
        <v>300</v>
      </c>
      <c r="J195" s="4"/>
      <c r="K195" s="4"/>
      <c r="L195" s="4"/>
      <c r="M195" s="4"/>
      <c r="N195" s="4"/>
      <c r="O195" s="4"/>
      <c r="P195" s="7"/>
      <c r="Q195"/>
    </row>
    <row r="196" spans="1:17" ht="22.5" x14ac:dyDescent="0.25">
      <c r="A196" s="164"/>
      <c r="B196" s="168"/>
      <c r="C196" s="168"/>
      <c r="D196" s="198"/>
      <c r="E196" s="7" t="s">
        <v>1</v>
      </c>
      <c r="F196" s="7" t="s">
        <v>11</v>
      </c>
      <c r="G196" s="61" t="s">
        <v>209</v>
      </c>
      <c r="H196" s="61"/>
      <c r="I196" s="7">
        <v>55000</v>
      </c>
      <c r="J196" s="4"/>
      <c r="K196" s="4"/>
      <c r="L196" s="4"/>
      <c r="M196" s="4"/>
      <c r="N196" s="4"/>
      <c r="O196" s="4"/>
      <c r="P196" s="66"/>
      <c r="Q196"/>
    </row>
    <row r="197" spans="1:17" x14ac:dyDescent="0.25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</row>
    <row r="198" spans="1:17" x14ac:dyDescent="0.25">
      <c r="A198" s="165" t="s">
        <v>210</v>
      </c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</row>
    <row r="199" spans="1:17" ht="75" x14ac:dyDescent="0.25">
      <c r="A199" s="55" t="s">
        <v>211</v>
      </c>
      <c r="B199" s="55"/>
      <c r="C199" s="55"/>
      <c r="D199" s="55"/>
      <c r="E199" s="1" t="s">
        <v>1</v>
      </c>
      <c r="F199" s="1"/>
      <c r="G199" s="1"/>
      <c r="H199" s="1"/>
      <c r="I199" s="33">
        <v>881700</v>
      </c>
      <c r="J199" s="2"/>
      <c r="K199" s="2"/>
      <c r="L199" s="2"/>
      <c r="M199" s="2"/>
      <c r="N199" s="2"/>
      <c r="O199" s="2"/>
      <c r="P199" s="2"/>
    </row>
    <row r="200" spans="1:17" x14ac:dyDescent="0.25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</row>
    <row r="201" spans="1:17" x14ac:dyDescent="0.25">
      <c r="A201" s="166" t="s">
        <v>212</v>
      </c>
      <c r="B201" s="16"/>
      <c r="C201" s="169" t="s">
        <v>62</v>
      </c>
      <c r="D201" s="171" t="s">
        <v>119</v>
      </c>
      <c r="E201" s="16" t="s">
        <v>1</v>
      </c>
      <c r="F201" s="16"/>
      <c r="G201" s="17" t="s">
        <v>141</v>
      </c>
      <c r="H201" s="16"/>
      <c r="I201" s="1">
        <v>12974</v>
      </c>
      <c r="J201" s="16"/>
      <c r="K201" s="2"/>
      <c r="L201" s="2"/>
      <c r="M201" s="2"/>
      <c r="N201" s="2"/>
      <c r="O201" s="2"/>
      <c r="P201" s="41">
        <f>I201/I7</f>
        <v>4.6136237671251537E-2</v>
      </c>
    </row>
    <row r="202" spans="1:17" x14ac:dyDescent="0.25">
      <c r="A202" s="167"/>
      <c r="B202" s="16"/>
      <c r="C202" s="169"/>
      <c r="D202" s="171"/>
      <c r="E202" s="16" t="s">
        <v>0</v>
      </c>
      <c r="F202" s="16"/>
      <c r="G202" s="17" t="s">
        <v>142</v>
      </c>
      <c r="H202" s="16"/>
      <c r="I202" s="1">
        <v>7</v>
      </c>
      <c r="J202" s="16"/>
      <c r="K202" s="2"/>
      <c r="L202" s="2"/>
      <c r="M202" s="2"/>
      <c r="N202" s="2"/>
      <c r="O202" s="2"/>
      <c r="P202" s="2"/>
    </row>
    <row r="203" spans="1:17" x14ac:dyDescent="0.25">
      <c r="A203" s="168"/>
      <c r="B203" s="1"/>
      <c r="C203" s="169"/>
      <c r="D203" s="171"/>
      <c r="E203" s="1" t="s">
        <v>0</v>
      </c>
      <c r="F203" s="1"/>
      <c r="G203" s="6" t="s">
        <v>143</v>
      </c>
      <c r="H203" s="1"/>
      <c r="I203" s="1">
        <v>1596</v>
      </c>
      <c r="J203" s="2"/>
      <c r="K203" s="2"/>
      <c r="L203" s="2"/>
      <c r="M203" s="2"/>
      <c r="N203" s="2"/>
      <c r="O203" s="2"/>
      <c r="P203" s="2"/>
    </row>
    <row r="204" spans="1:17" x14ac:dyDescent="0.25">
      <c r="A204" s="173"/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</row>
    <row r="205" spans="1:17" x14ac:dyDescent="0.25">
      <c r="A205" s="173"/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</row>
    <row r="206" spans="1:17" ht="15" customHeight="1" x14ac:dyDescent="0.25">
      <c r="A206" s="174" t="s">
        <v>213</v>
      </c>
      <c r="B206" s="165" t="s">
        <v>214</v>
      </c>
      <c r="C206" s="165" t="s">
        <v>62</v>
      </c>
      <c r="D206" s="172">
        <v>2401</v>
      </c>
      <c r="E206" s="58" t="s">
        <v>1</v>
      </c>
      <c r="F206" s="58"/>
      <c r="G206" s="17" t="s">
        <v>141</v>
      </c>
      <c r="H206" s="7"/>
      <c r="I206" s="7">
        <v>347.71</v>
      </c>
      <c r="J206" s="7"/>
      <c r="K206" s="7"/>
      <c r="L206" s="7"/>
      <c r="M206" s="7"/>
      <c r="N206" s="7"/>
      <c r="O206" s="7"/>
      <c r="P206" s="7"/>
    </row>
    <row r="207" spans="1:17" x14ac:dyDescent="0.25">
      <c r="A207" s="174"/>
      <c r="B207" s="165"/>
      <c r="C207" s="165"/>
      <c r="D207" s="172"/>
      <c r="E207" s="58" t="s">
        <v>0</v>
      </c>
      <c r="F207" s="58"/>
      <c r="G207" s="17" t="s">
        <v>142</v>
      </c>
      <c r="H207" s="7"/>
      <c r="I207" s="7">
        <v>5.17</v>
      </c>
      <c r="J207" s="7"/>
      <c r="K207" s="7"/>
      <c r="L207" s="7"/>
      <c r="M207" s="7"/>
      <c r="N207" s="7"/>
      <c r="O207" s="7"/>
      <c r="P207" s="7"/>
    </row>
    <row r="208" spans="1:17" x14ac:dyDescent="0.25">
      <c r="A208" s="174"/>
      <c r="B208" s="165"/>
      <c r="C208" s="165"/>
      <c r="D208" s="172"/>
      <c r="E208" s="58" t="s">
        <v>0</v>
      </c>
      <c r="F208" s="58"/>
      <c r="G208" s="6" t="s">
        <v>143</v>
      </c>
      <c r="H208" s="7"/>
      <c r="I208" s="7">
        <v>62.17</v>
      </c>
      <c r="J208" s="7"/>
      <c r="K208" s="7"/>
      <c r="L208" s="7"/>
      <c r="M208" s="7"/>
      <c r="N208" s="7"/>
      <c r="O208" s="7"/>
      <c r="P208" s="7"/>
    </row>
    <row r="209" spans="1:16" x14ac:dyDescent="0.25">
      <c r="A209" s="174"/>
      <c r="B209" s="165" t="s">
        <v>215</v>
      </c>
      <c r="C209" s="165"/>
      <c r="D209" s="172" t="s">
        <v>120</v>
      </c>
      <c r="E209" s="58" t="s">
        <v>1</v>
      </c>
      <c r="F209" s="58"/>
      <c r="G209" s="17" t="s">
        <v>141</v>
      </c>
      <c r="H209" s="7"/>
      <c r="I209" s="7">
        <v>629.57000000000005</v>
      </c>
      <c r="J209" s="7"/>
      <c r="K209" s="7"/>
      <c r="L209" s="7"/>
      <c r="M209" s="7"/>
      <c r="N209" s="7"/>
      <c r="O209" s="7"/>
      <c r="P209" s="7"/>
    </row>
    <row r="210" spans="1:16" x14ac:dyDescent="0.25">
      <c r="A210" s="174"/>
      <c r="B210" s="165"/>
      <c r="C210" s="165"/>
      <c r="D210" s="172"/>
      <c r="E210" s="58" t="s">
        <v>0</v>
      </c>
      <c r="F210" s="58"/>
      <c r="G210" s="17" t="s">
        <v>142</v>
      </c>
      <c r="H210" s="7"/>
      <c r="I210" s="7">
        <v>6.4</v>
      </c>
      <c r="J210" s="7"/>
      <c r="K210" s="7"/>
      <c r="L210" s="7"/>
      <c r="M210" s="7"/>
      <c r="N210" s="7"/>
      <c r="O210" s="7"/>
      <c r="P210" s="7"/>
    </row>
    <row r="211" spans="1:16" x14ac:dyDescent="0.25">
      <c r="A211" s="174"/>
      <c r="B211" s="165"/>
      <c r="C211" s="165"/>
      <c r="D211" s="172"/>
      <c r="E211" s="58" t="s">
        <v>0</v>
      </c>
      <c r="F211" s="58"/>
      <c r="G211" s="6" t="s">
        <v>143</v>
      </c>
      <c r="H211" s="7"/>
      <c r="I211" s="7">
        <v>115.47</v>
      </c>
      <c r="J211" s="7"/>
      <c r="K211" s="7"/>
      <c r="L211" s="7"/>
      <c r="M211" s="7"/>
      <c r="N211" s="7"/>
      <c r="O211" s="7"/>
      <c r="P211" s="7"/>
    </row>
    <row r="212" spans="1:16" x14ac:dyDescent="0.25">
      <c r="A212" s="174"/>
      <c r="B212" s="165" t="s">
        <v>216</v>
      </c>
      <c r="C212" s="165"/>
      <c r="D212" s="172" t="s">
        <v>121</v>
      </c>
      <c r="E212" s="58" t="s">
        <v>1</v>
      </c>
      <c r="F212" s="58"/>
      <c r="G212" s="17" t="s">
        <v>141</v>
      </c>
      <c r="H212" s="7"/>
      <c r="I212" s="7">
        <v>479.43</v>
      </c>
      <c r="J212" s="7"/>
      <c r="K212" s="7"/>
      <c r="L212" s="7"/>
      <c r="M212" s="7"/>
      <c r="N212" s="7"/>
      <c r="O212" s="7"/>
      <c r="P212" s="7"/>
    </row>
    <row r="213" spans="1:16" x14ac:dyDescent="0.25">
      <c r="A213" s="174"/>
      <c r="B213" s="165"/>
      <c r="C213" s="165"/>
      <c r="D213" s="172"/>
      <c r="E213" s="58" t="s">
        <v>0</v>
      </c>
      <c r="F213" s="58"/>
      <c r="G213" s="17" t="s">
        <v>142</v>
      </c>
      <c r="H213" s="7"/>
      <c r="I213" s="7">
        <v>5.4</v>
      </c>
      <c r="J213" s="7"/>
      <c r="K213" s="7"/>
      <c r="L213" s="7"/>
      <c r="M213" s="7"/>
      <c r="N213" s="7"/>
      <c r="O213" s="7"/>
      <c r="P213" s="7"/>
    </row>
    <row r="214" spans="1:16" x14ac:dyDescent="0.25">
      <c r="A214" s="174"/>
      <c r="B214" s="165"/>
      <c r="C214" s="165"/>
      <c r="D214" s="172"/>
      <c r="E214" s="58" t="s">
        <v>0</v>
      </c>
      <c r="F214" s="58"/>
      <c r="G214" s="6" t="s">
        <v>143</v>
      </c>
      <c r="H214" s="7"/>
      <c r="I214" s="7">
        <v>106.59</v>
      </c>
      <c r="J214" s="7"/>
      <c r="K214" s="7"/>
      <c r="L214" s="7"/>
      <c r="M214" s="7"/>
      <c r="N214" s="7"/>
      <c r="O214" s="7"/>
      <c r="P214" s="7"/>
    </row>
    <row r="215" spans="1:16" x14ac:dyDescent="0.25">
      <c r="A215" s="174"/>
      <c r="B215" s="165" t="s">
        <v>217</v>
      </c>
      <c r="C215" s="165"/>
      <c r="D215" s="172" t="s">
        <v>122</v>
      </c>
      <c r="E215" s="58" t="s">
        <v>1</v>
      </c>
      <c r="F215" s="58"/>
      <c r="G215" s="17" t="s">
        <v>141</v>
      </c>
      <c r="H215" s="7"/>
      <c r="I215" s="7">
        <v>1514.45</v>
      </c>
      <c r="J215" s="7"/>
      <c r="K215" s="7"/>
      <c r="L215" s="7"/>
      <c r="M215" s="7"/>
      <c r="N215" s="7"/>
      <c r="O215" s="7"/>
      <c r="P215" s="7"/>
    </row>
    <row r="216" spans="1:16" x14ac:dyDescent="0.25">
      <c r="A216" s="174"/>
      <c r="B216" s="165"/>
      <c r="C216" s="165"/>
      <c r="D216" s="172"/>
      <c r="E216" s="58" t="s">
        <v>0</v>
      </c>
      <c r="F216" s="58"/>
      <c r="G216" s="17" t="s">
        <v>142</v>
      </c>
      <c r="H216" s="7"/>
      <c r="I216" s="7">
        <v>13</v>
      </c>
      <c r="J216" s="7"/>
      <c r="K216" s="7"/>
      <c r="L216" s="7"/>
      <c r="M216" s="7"/>
      <c r="N216" s="7"/>
      <c r="O216" s="7"/>
      <c r="P216" s="7"/>
    </row>
    <row r="217" spans="1:16" x14ac:dyDescent="0.25">
      <c r="A217" s="174"/>
      <c r="B217" s="165"/>
      <c r="C217" s="165"/>
      <c r="D217" s="172"/>
      <c r="E217" s="58" t="s">
        <v>0</v>
      </c>
      <c r="F217" s="58"/>
      <c r="G217" s="6" t="s">
        <v>143</v>
      </c>
      <c r="H217" s="7"/>
      <c r="I217" s="7">
        <v>116.02</v>
      </c>
      <c r="J217" s="7"/>
      <c r="K217" s="7"/>
      <c r="L217" s="7"/>
      <c r="M217" s="7"/>
      <c r="N217" s="7"/>
      <c r="O217" s="7"/>
      <c r="P217" s="7"/>
    </row>
    <row r="218" spans="1:16" x14ac:dyDescent="0.25">
      <c r="A218" s="174"/>
      <c r="B218" s="165" t="s">
        <v>218</v>
      </c>
      <c r="C218" s="165"/>
      <c r="D218" s="172" t="s">
        <v>123</v>
      </c>
      <c r="E218" s="58" t="s">
        <v>1</v>
      </c>
      <c r="F218" s="58"/>
      <c r="G218" s="17" t="s">
        <v>141</v>
      </c>
      <c r="H218" s="7"/>
      <c r="I218" s="7">
        <v>800.25</v>
      </c>
      <c r="J218" s="7"/>
      <c r="K218" s="7"/>
      <c r="L218" s="7"/>
      <c r="M218" s="7"/>
      <c r="N218" s="7"/>
      <c r="O218" s="7"/>
      <c r="P218" s="7"/>
    </row>
    <row r="219" spans="1:16" x14ac:dyDescent="0.25">
      <c r="A219" s="174"/>
      <c r="B219" s="165"/>
      <c r="C219" s="165"/>
      <c r="D219" s="172"/>
      <c r="E219" s="58" t="s">
        <v>0</v>
      </c>
      <c r="F219" s="58"/>
      <c r="G219" s="17" t="s">
        <v>142</v>
      </c>
      <c r="H219" s="7"/>
      <c r="I219" s="7">
        <v>5.55</v>
      </c>
      <c r="J219" s="7"/>
      <c r="K219" s="7"/>
      <c r="L219" s="7"/>
      <c r="M219" s="7"/>
      <c r="N219" s="7"/>
      <c r="O219" s="7"/>
      <c r="P219" s="7"/>
    </row>
    <row r="220" spans="1:16" x14ac:dyDescent="0.25">
      <c r="A220" s="174"/>
      <c r="B220" s="165"/>
      <c r="C220" s="165"/>
      <c r="D220" s="172"/>
      <c r="E220" s="58" t="s">
        <v>0</v>
      </c>
      <c r="F220" s="58"/>
      <c r="G220" s="6" t="s">
        <v>143</v>
      </c>
      <c r="H220" s="7"/>
      <c r="I220" s="7">
        <v>154.30000000000001</v>
      </c>
      <c r="J220" s="7"/>
      <c r="K220" s="7"/>
      <c r="L220" s="7"/>
      <c r="M220" s="7"/>
      <c r="N220" s="7"/>
      <c r="O220" s="7"/>
      <c r="P220" s="7"/>
    </row>
    <row r="221" spans="1:16" x14ac:dyDescent="0.25">
      <c r="A221" s="174" t="s">
        <v>213</v>
      </c>
      <c r="B221" s="165" t="s">
        <v>219</v>
      </c>
      <c r="C221" s="165"/>
      <c r="D221" s="172" t="s">
        <v>124</v>
      </c>
      <c r="E221" s="58" t="s">
        <v>1</v>
      </c>
      <c r="F221" s="58"/>
      <c r="G221" s="17" t="s">
        <v>141</v>
      </c>
      <c r="H221" s="7"/>
      <c r="I221" s="7">
        <v>1871.51</v>
      </c>
      <c r="J221" s="7"/>
      <c r="K221" s="7"/>
      <c r="L221" s="7"/>
      <c r="M221" s="7"/>
      <c r="N221" s="7"/>
      <c r="O221" s="7"/>
      <c r="P221" s="7"/>
    </row>
    <row r="222" spans="1:16" x14ac:dyDescent="0.25">
      <c r="A222" s="174"/>
      <c r="B222" s="165"/>
      <c r="C222" s="165"/>
      <c r="D222" s="172"/>
      <c r="E222" s="58" t="s">
        <v>0</v>
      </c>
      <c r="F222" s="58"/>
      <c r="G222" s="17" t="s">
        <v>142</v>
      </c>
      <c r="H222" s="7"/>
      <c r="I222" s="7">
        <v>13.83</v>
      </c>
      <c r="J222" s="7"/>
      <c r="K222" s="7"/>
      <c r="L222" s="7"/>
      <c r="M222" s="7"/>
      <c r="N222" s="7"/>
      <c r="O222" s="7"/>
      <c r="P222" s="7"/>
    </row>
    <row r="223" spans="1:16" x14ac:dyDescent="0.25">
      <c r="A223" s="174"/>
      <c r="B223" s="165"/>
      <c r="C223" s="165"/>
      <c r="D223" s="172"/>
      <c r="E223" s="58" t="s">
        <v>0</v>
      </c>
      <c r="F223" s="58"/>
      <c r="G223" s="6" t="s">
        <v>143</v>
      </c>
      <c r="H223" s="7"/>
      <c r="I223" s="7">
        <v>138.65</v>
      </c>
      <c r="J223" s="7"/>
      <c r="K223" s="7"/>
      <c r="L223" s="7"/>
      <c r="M223" s="7"/>
      <c r="N223" s="7"/>
      <c r="O223" s="7"/>
      <c r="P223" s="7"/>
    </row>
    <row r="224" spans="1:16" x14ac:dyDescent="0.25">
      <c r="A224" s="174"/>
      <c r="B224" s="165" t="s">
        <v>220</v>
      </c>
      <c r="C224" s="165"/>
      <c r="D224" s="172" t="s">
        <v>125</v>
      </c>
      <c r="E224" s="58" t="s">
        <v>1</v>
      </c>
      <c r="F224" s="58"/>
      <c r="G224" s="17" t="s">
        <v>141</v>
      </c>
      <c r="H224" s="7"/>
      <c r="I224" s="7">
        <v>1398.5</v>
      </c>
      <c r="J224" s="7"/>
      <c r="K224" s="7"/>
      <c r="L224" s="7"/>
      <c r="M224" s="7"/>
      <c r="N224" s="7"/>
      <c r="O224" s="7"/>
      <c r="P224" s="7"/>
    </row>
    <row r="225" spans="1:17" x14ac:dyDescent="0.25">
      <c r="A225" s="174"/>
      <c r="B225" s="165"/>
      <c r="C225" s="165"/>
      <c r="D225" s="172"/>
      <c r="E225" s="58" t="s">
        <v>0</v>
      </c>
      <c r="F225" s="58"/>
      <c r="G225" s="17" t="s">
        <v>142</v>
      </c>
      <c r="H225" s="7"/>
      <c r="I225" s="7">
        <v>10.5</v>
      </c>
      <c r="J225" s="7"/>
      <c r="K225" s="7"/>
      <c r="L225" s="7"/>
      <c r="M225" s="7"/>
      <c r="N225" s="7"/>
      <c r="O225" s="7"/>
      <c r="P225" s="7"/>
    </row>
    <row r="226" spans="1:17" x14ac:dyDescent="0.25">
      <c r="A226" s="174"/>
      <c r="B226" s="165"/>
      <c r="C226" s="165"/>
      <c r="D226" s="172"/>
      <c r="E226" s="58" t="s">
        <v>0</v>
      </c>
      <c r="F226" s="58"/>
      <c r="G226" s="6" t="s">
        <v>143</v>
      </c>
      <c r="H226" s="7"/>
      <c r="I226" s="7">
        <v>132.91</v>
      </c>
      <c r="J226" s="7"/>
      <c r="K226" s="7"/>
      <c r="L226" s="7"/>
      <c r="M226" s="7"/>
      <c r="N226" s="7"/>
      <c r="O226" s="7"/>
      <c r="P226" s="7"/>
    </row>
    <row r="227" spans="1:17" x14ac:dyDescent="0.25">
      <c r="A227" s="174"/>
      <c r="B227" s="165" t="s">
        <v>221</v>
      </c>
      <c r="C227" s="165"/>
      <c r="D227" s="172" t="s">
        <v>126</v>
      </c>
      <c r="E227" s="58" t="s">
        <v>1</v>
      </c>
      <c r="F227" s="58"/>
      <c r="G227" s="17" t="s">
        <v>141</v>
      </c>
      <c r="H227" s="7"/>
      <c r="I227" s="7">
        <v>698.4</v>
      </c>
      <c r="J227" s="7"/>
      <c r="K227" s="7"/>
      <c r="L227" s="7"/>
      <c r="M227" s="7"/>
      <c r="N227" s="7"/>
      <c r="O227" s="7"/>
      <c r="P227" s="7"/>
    </row>
    <row r="228" spans="1:17" x14ac:dyDescent="0.25">
      <c r="A228" s="174"/>
      <c r="B228" s="165"/>
      <c r="C228" s="165"/>
      <c r="D228" s="172"/>
      <c r="E228" s="58" t="s">
        <v>0</v>
      </c>
      <c r="F228" s="58"/>
      <c r="G228" s="17" t="s">
        <v>142</v>
      </c>
      <c r="H228" s="7"/>
      <c r="I228" s="7">
        <v>10.5</v>
      </c>
      <c r="J228" s="7"/>
      <c r="K228" s="7"/>
      <c r="L228" s="7"/>
      <c r="M228" s="7"/>
      <c r="N228" s="7"/>
      <c r="O228" s="7"/>
      <c r="P228" s="7"/>
    </row>
    <row r="229" spans="1:17" x14ac:dyDescent="0.25">
      <c r="A229" s="174"/>
      <c r="B229" s="165"/>
      <c r="C229" s="165"/>
      <c r="D229" s="172"/>
      <c r="E229" s="58" t="s">
        <v>0</v>
      </c>
      <c r="F229" s="58"/>
      <c r="G229" s="6" t="s">
        <v>143</v>
      </c>
      <c r="H229" s="7"/>
      <c r="I229" s="7">
        <v>61.75</v>
      </c>
      <c r="J229" s="7"/>
      <c r="K229" s="7"/>
      <c r="L229" s="7"/>
      <c r="M229" s="7"/>
      <c r="N229" s="7"/>
      <c r="O229" s="7"/>
      <c r="P229" s="7"/>
    </row>
    <row r="230" spans="1:17" x14ac:dyDescent="0.25">
      <c r="A230" s="12" t="s">
        <v>167</v>
      </c>
      <c r="B230" s="3"/>
      <c r="C230" s="3"/>
      <c r="D230" s="3"/>
      <c r="E230" s="57" t="s">
        <v>1</v>
      </c>
      <c r="F230" s="3"/>
      <c r="G230" s="3"/>
      <c r="H230" s="3"/>
      <c r="I230" s="12">
        <f>SUM(I206:I229)</f>
        <v>8698.0300000000007</v>
      </c>
      <c r="J230" s="12"/>
      <c r="K230" s="12"/>
      <c r="L230" s="12"/>
      <c r="M230" s="12"/>
      <c r="N230" s="12"/>
      <c r="O230" s="12"/>
      <c r="P230" s="41">
        <f>I230/I7</f>
        <v>3.0930659731129646E-2</v>
      </c>
    </row>
    <row r="231" spans="1:17" x14ac:dyDescent="0.25">
      <c r="A231" s="173"/>
      <c r="B231" s="173"/>
      <c r="C231" s="173"/>
      <c r="D231" s="173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</row>
    <row r="232" spans="1:17" ht="15" customHeight="1" x14ac:dyDescent="0.25">
      <c r="A232" s="169" t="s">
        <v>224</v>
      </c>
      <c r="B232" s="55" t="s">
        <v>222</v>
      </c>
      <c r="C232" s="55" t="s">
        <v>62</v>
      </c>
      <c r="D232" s="55"/>
      <c r="E232" s="1" t="s">
        <v>1</v>
      </c>
      <c r="F232" s="1"/>
      <c r="G232" s="2"/>
      <c r="H232" s="1"/>
      <c r="I232" s="7">
        <v>8777.33</v>
      </c>
      <c r="J232" s="2"/>
      <c r="K232" s="2"/>
      <c r="L232" s="2"/>
      <c r="M232" s="2"/>
      <c r="N232" s="2"/>
      <c r="O232" s="2"/>
      <c r="P232" s="65">
        <f>I232/I7</f>
        <v>3.1212654771004024E-2</v>
      </c>
      <c r="Q232"/>
    </row>
    <row r="233" spans="1:17" ht="93.75" customHeight="1" x14ac:dyDescent="0.25">
      <c r="A233" s="169"/>
      <c r="B233" s="60" t="s">
        <v>223</v>
      </c>
      <c r="C233" s="60" t="s">
        <v>62</v>
      </c>
      <c r="D233" s="60"/>
      <c r="E233" s="7" t="s">
        <v>1</v>
      </c>
      <c r="F233" s="7"/>
      <c r="G233" s="7"/>
      <c r="H233" s="7"/>
      <c r="I233" s="7">
        <v>15484.42</v>
      </c>
      <c r="J233" s="8"/>
      <c r="K233" s="8"/>
      <c r="L233" s="8"/>
      <c r="M233" s="8"/>
      <c r="N233" s="8"/>
      <c r="O233" s="8"/>
      <c r="P233" s="66">
        <f>I233/I7</f>
        <v>5.506342541401886E-2</v>
      </c>
      <c r="Q233"/>
    </row>
    <row r="234" spans="1:17" x14ac:dyDescent="0.25">
      <c r="A234" s="12" t="s">
        <v>167</v>
      </c>
      <c r="B234" s="3"/>
      <c r="C234" s="3"/>
      <c r="D234" s="3"/>
      <c r="E234" s="3"/>
      <c r="F234" s="3"/>
      <c r="G234" s="3"/>
      <c r="H234" s="3"/>
      <c r="I234" s="12">
        <f>SUM(I232:I233)</f>
        <v>24261.75</v>
      </c>
      <c r="J234" s="3"/>
      <c r="K234" s="3"/>
      <c r="L234" s="3"/>
      <c r="M234" s="3"/>
      <c r="N234" s="3"/>
      <c r="O234" s="3"/>
      <c r="P234" s="40">
        <f>I234/I199</f>
        <v>2.7517012589316093E-2</v>
      </c>
      <c r="Q234"/>
    </row>
    <row r="235" spans="1:17" x14ac:dyDescent="0.25">
      <c r="A235" s="50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148"/>
      <c r="Q235"/>
    </row>
    <row r="236" spans="1:17" ht="113.25" customHeight="1" x14ac:dyDescent="0.25">
      <c r="A236" s="96" t="s">
        <v>225</v>
      </c>
      <c r="B236" s="95" t="s">
        <v>227</v>
      </c>
      <c r="C236" s="25" t="s">
        <v>62</v>
      </c>
      <c r="D236" s="97" t="s">
        <v>240</v>
      </c>
      <c r="E236" s="95" t="s">
        <v>1</v>
      </c>
      <c r="F236" s="98"/>
      <c r="G236" s="25" t="s">
        <v>226</v>
      </c>
      <c r="H236" s="98"/>
      <c r="I236" s="95">
        <v>33069.050000000003</v>
      </c>
      <c r="J236" s="98"/>
      <c r="K236" s="98"/>
      <c r="L236" s="98"/>
      <c r="M236" s="98"/>
      <c r="N236" s="98"/>
      <c r="O236" s="98"/>
      <c r="P236" s="152">
        <f>I236/I7</f>
        <v>0.11759530987841071</v>
      </c>
      <c r="Q236"/>
    </row>
    <row r="237" spans="1:17" x14ac:dyDescent="0.25">
      <c r="A237" s="53"/>
      <c r="B237" s="44"/>
      <c r="C237" s="44"/>
      <c r="D237" s="44"/>
      <c r="E237" s="148"/>
      <c r="F237" s="38"/>
      <c r="G237" s="44"/>
      <c r="H237" s="38"/>
      <c r="I237" s="44"/>
      <c r="J237" s="38"/>
      <c r="K237" s="38"/>
      <c r="L237" s="38"/>
      <c r="M237" s="38"/>
      <c r="N237" s="38"/>
      <c r="O237" s="38"/>
      <c r="P237" s="51"/>
      <c r="Q237"/>
    </row>
    <row r="238" spans="1:17" ht="123.75" customHeight="1" x14ac:dyDescent="0.25">
      <c r="A238" s="170" t="s">
        <v>228</v>
      </c>
      <c r="B238" s="68" t="s">
        <v>229</v>
      </c>
      <c r="C238" s="169" t="s">
        <v>62</v>
      </c>
      <c r="D238" s="73" t="s">
        <v>241</v>
      </c>
      <c r="E238" s="68" t="s">
        <v>1</v>
      </c>
      <c r="F238" s="74"/>
      <c r="G238" s="68"/>
      <c r="H238" s="74"/>
      <c r="I238" s="68">
        <v>24365.5</v>
      </c>
      <c r="J238" s="74"/>
      <c r="K238" s="74"/>
      <c r="L238" s="74"/>
      <c r="M238" s="74"/>
      <c r="N238" s="74"/>
      <c r="O238" s="74"/>
      <c r="P238" s="153">
        <f>I238/I7</f>
        <v>8.6645020732147318E-2</v>
      </c>
      <c r="Q238"/>
    </row>
    <row r="239" spans="1:17" ht="58.5" customHeight="1" x14ac:dyDescent="0.25">
      <c r="A239" s="170"/>
      <c r="B239" s="78" t="s">
        <v>230</v>
      </c>
      <c r="C239" s="169"/>
      <c r="D239" s="79" t="s">
        <v>242</v>
      </c>
      <c r="E239" s="78" t="s">
        <v>1</v>
      </c>
      <c r="F239" s="80"/>
      <c r="G239" s="78"/>
      <c r="H239" s="80"/>
      <c r="I239" s="78">
        <v>21479.31</v>
      </c>
      <c r="J239" s="80"/>
      <c r="K239" s="80"/>
      <c r="L239" s="80"/>
      <c r="M239" s="80"/>
      <c r="N239" s="80"/>
      <c r="O239" s="80"/>
      <c r="P239" s="154">
        <f>I239/I7</f>
        <v>7.6381574778363645E-2</v>
      </c>
      <c r="Q239"/>
    </row>
    <row r="240" spans="1:17" ht="109.5" customHeight="1" x14ac:dyDescent="0.25">
      <c r="A240" s="170" t="s">
        <v>237</v>
      </c>
      <c r="B240" s="81" t="s">
        <v>231</v>
      </c>
      <c r="C240" s="169"/>
      <c r="D240" s="82" t="s">
        <v>243</v>
      </c>
      <c r="E240" s="81" t="s">
        <v>1</v>
      </c>
      <c r="F240" s="83"/>
      <c r="G240" s="81"/>
      <c r="H240" s="83"/>
      <c r="I240" s="81">
        <v>25886.080000000002</v>
      </c>
      <c r="J240" s="83"/>
      <c r="K240" s="83"/>
      <c r="L240" s="83"/>
      <c r="M240" s="83"/>
      <c r="N240" s="83"/>
      <c r="O240" s="83"/>
      <c r="P240" s="155">
        <f>I240/I7</f>
        <v>9.2052284511872279E-2</v>
      </c>
      <c r="Q240"/>
    </row>
    <row r="241" spans="1:16" ht="48.75" customHeight="1" x14ac:dyDescent="0.25">
      <c r="A241" s="170"/>
      <c r="B241" s="84" t="s">
        <v>232</v>
      </c>
      <c r="C241" s="169"/>
      <c r="D241" s="85" t="s">
        <v>244</v>
      </c>
      <c r="E241" s="84" t="s">
        <v>1</v>
      </c>
      <c r="F241" s="86"/>
      <c r="G241" s="84"/>
      <c r="H241" s="86"/>
      <c r="I241" s="84">
        <v>13316.31</v>
      </c>
      <c r="J241" s="86"/>
      <c r="K241" s="86"/>
      <c r="L241" s="86"/>
      <c r="M241" s="86"/>
      <c r="N241" s="86"/>
      <c r="O241" s="86"/>
      <c r="P241" s="156">
        <f>I241/I7</f>
        <v>4.7353510333286844E-2</v>
      </c>
    </row>
    <row r="242" spans="1:16" ht="115.5" customHeight="1" x14ac:dyDescent="0.25">
      <c r="A242" s="170"/>
      <c r="B242" s="87" t="s">
        <v>233</v>
      </c>
      <c r="C242" s="169"/>
      <c r="D242" s="88" t="s">
        <v>245</v>
      </c>
      <c r="E242" s="87" t="s">
        <v>1</v>
      </c>
      <c r="F242" s="89"/>
      <c r="G242" s="87"/>
      <c r="H242" s="89"/>
      <c r="I242" s="87">
        <v>39990.379999999997</v>
      </c>
      <c r="J242" s="89"/>
      <c r="K242" s="89"/>
      <c r="L242" s="89"/>
      <c r="M242" s="89"/>
      <c r="N242" s="89"/>
      <c r="O242" s="89"/>
      <c r="P242" s="157">
        <f>I242/I7</f>
        <v>0.14220792941603699</v>
      </c>
    </row>
    <row r="243" spans="1:16" ht="101.25" customHeight="1" x14ac:dyDescent="0.25">
      <c r="A243" s="59" t="s">
        <v>238</v>
      </c>
      <c r="B243" s="10" t="s">
        <v>234</v>
      </c>
      <c r="C243" s="169"/>
      <c r="D243" s="90" t="s">
        <v>246</v>
      </c>
      <c r="E243" s="10" t="s">
        <v>1</v>
      </c>
      <c r="F243" s="91"/>
      <c r="G243" s="10"/>
      <c r="H243" s="91"/>
      <c r="I243" s="10">
        <v>46886.22</v>
      </c>
      <c r="J243" s="91"/>
      <c r="K243" s="91"/>
      <c r="L243" s="91"/>
      <c r="M243" s="91"/>
      <c r="N243" s="91"/>
      <c r="O243" s="91"/>
      <c r="P243" s="158">
        <f>I243/I7</f>
        <v>0.16672990515080832</v>
      </c>
    </row>
    <row r="244" spans="1:16" ht="46.5" customHeight="1" x14ac:dyDescent="0.25">
      <c r="A244" s="170" t="s">
        <v>239</v>
      </c>
      <c r="B244" s="92" t="s">
        <v>235</v>
      </c>
      <c r="C244" s="169"/>
      <c r="D244" s="93" t="s">
        <v>247</v>
      </c>
      <c r="E244" s="92" t="s">
        <v>1</v>
      </c>
      <c r="F244" s="94"/>
      <c r="G244" s="92"/>
      <c r="H244" s="94"/>
      <c r="I244" s="92">
        <v>14581.81</v>
      </c>
      <c r="J244" s="94"/>
      <c r="K244" s="94"/>
      <c r="L244" s="94"/>
      <c r="M244" s="94"/>
      <c r="N244" s="94"/>
      <c r="O244" s="94"/>
      <c r="P244" s="159">
        <f>I244/I7</f>
        <v>5.1853695994838314E-2</v>
      </c>
    </row>
    <row r="245" spans="1:16" ht="95.25" customHeight="1" x14ac:dyDescent="0.25">
      <c r="A245" s="170"/>
      <c r="B245" s="75" t="s">
        <v>236</v>
      </c>
      <c r="C245" s="18" t="s">
        <v>127</v>
      </c>
      <c r="D245" s="76" t="s">
        <v>248</v>
      </c>
      <c r="E245" s="75" t="s">
        <v>1</v>
      </c>
      <c r="F245" s="77"/>
      <c r="G245" s="75"/>
      <c r="H245" s="77"/>
      <c r="I245" s="75">
        <v>59919.76</v>
      </c>
      <c r="J245" s="77"/>
      <c r="K245" s="77"/>
      <c r="L245" s="77"/>
      <c r="M245" s="77"/>
      <c r="N245" s="77"/>
      <c r="O245" s="77"/>
      <c r="P245" s="160">
        <f>I245/I7</f>
        <v>0.21307787024544095</v>
      </c>
    </row>
    <row r="246" spans="1:16" x14ac:dyDescent="0.25">
      <c r="A246" s="51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</row>
    <row r="247" spans="1:16" x14ac:dyDescent="0.25">
      <c r="A247" s="52"/>
    </row>
    <row r="248" spans="1:16" x14ac:dyDescent="0.25">
      <c r="A248" s="52"/>
    </row>
    <row r="249" spans="1:16" x14ac:dyDescent="0.25">
      <c r="A249" s="52"/>
    </row>
    <row r="250" spans="1:16" x14ac:dyDescent="0.25">
      <c r="A250" s="52"/>
    </row>
    <row r="251" spans="1:16" x14ac:dyDescent="0.25">
      <c r="A251" s="52"/>
    </row>
    <row r="252" spans="1:16" x14ac:dyDescent="0.25">
      <c r="A252" s="5"/>
    </row>
  </sheetData>
  <mergeCells count="120">
    <mergeCell ref="C51:C53"/>
    <mergeCell ref="C201:C203"/>
    <mergeCell ref="B221:B223"/>
    <mergeCell ref="B224:B226"/>
    <mergeCell ref="B227:B229"/>
    <mergeCell ref="P100:P115"/>
    <mergeCell ref="P141:P164"/>
    <mergeCell ref="B177:B185"/>
    <mergeCell ref="A177:A196"/>
    <mergeCell ref="B194:B196"/>
    <mergeCell ref="C167:C168"/>
    <mergeCell ref="C171:C175"/>
    <mergeCell ref="C177:C185"/>
    <mergeCell ref="C186:C191"/>
    <mergeCell ref="C194:C196"/>
    <mergeCell ref="C141:C162"/>
    <mergeCell ref="C163:C165"/>
    <mergeCell ref="B141:B162"/>
    <mergeCell ref="B163:B165"/>
    <mergeCell ref="A204:P205"/>
    <mergeCell ref="B103:B116"/>
    <mergeCell ref="B140:P140"/>
    <mergeCell ref="A167:A175"/>
    <mergeCell ref="D194:D196"/>
    <mergeCell ref="P167:P169"/>
    <mergeCell ref="B193:P193"/>
    <mergeCell ref="A99:P99"/>
    <mergeCell ref="A95:A98"/>
    <mergeCell ref="A176:P176"/>
    <mergeCell ref="B117:P117"/>
    <mergeCell ref="A26:P26"/>
    <mergeCell ref="C19:C21"/>
    <mergeCell ref="D19:D21"/>
    <mergeCell ref="C22:C24"/>
    <mergeCell ref="B90:P90"/>
    <mergeCell ref="B50:P50"/>
    <mergeCell ref="B76:B89"/>
    <mergeCell ref="P27:P48"/>
    <mergeCell ref="P57:P73"/>
    <mergeCell ref="B51:B53"/>
    <mergeCell ref="P51:P52"/>
    <mergeCell ref="C57:C74"/>
    <mergeCell ref="C76:C89"/>
    <mergeCell ref="A27:A46"/>
    <mergeCell ref="A47:A93"/>
    <mergeCell ref="C27:C46"/>
    <mergeCell ref="C47:C49"/>
    <mergeCell ref="B27:B46"/>
    <mergeCell ref="P171:P174"/>
    <mergeCell ref="B47:B49"/>
    <mergeCell ref="B57:B74"/>
    <mergeCell ref="P76:P88"/>
    <mergeCell ref="B54:P54"/>
    <mergeCell ref="B75:P75"/>
    <mergeCell ref="B56:P56"/>
    <mergeCell ref="A1:P1"/>
    <mergeCell ref="A10:P10"/>
    <mergeCell ref="A8:P8"/>
    <mergeCell ref="A2:P2"/>
    <mergeCell ref="A12:P12"/>
    <mergeCell ref="C13:C15"/>
    <mergeCell ref="D13:D15"/>
    <mergeCell ref="C16:C18"/>
    <mergeCell ref="D16:D18"/>
    <mergeCell ref="P13:P24"/>
    <mergeCell ref="A13:A15"/>
    <mergeCell ref="A16:A18"/>
    <mergeCell ref="D22:D24"/>
    <mergeCell ref="A19:A24"/>
    <mergeCell ref="B19:B21"/>
    <mergeCell ref="B22:B24"/>
    <mergeCell ref="A4:P4"/>
    <mergeCell ref="A232:A233"/>
    <mergeCell ref="A6:P6"/>
    <mergeCell ref="B92:P92"/>
    <mergeCell ref="B215:B217"/>
    <mergeCell ref="B167:B168"/>
    <mergeCell ref="B166:P166"/>
    <mergeCell ref="A94:P94"/>
    <mergeCell ref="A197:P197"/>
    <mergeCell ref="B171:B175"/>
    <mergeCell ref="A200:P200"/>
    <mergeCell ref="B186:B191"/>
    <mergeCell ref="P177:P184"/>
    <mergeCell ref="P186:P191"/>
    <mergeCell ref="P95:P97"/>
    <mergeCell ref="P118:P137"/>
    <mergeCell ref="B118:B139"/>
    <mergeCell ref="C95:C97"/>
    <mergeCell ref="C118:C139"/>
    <mergeCell ref="C100:C102"/>
    <mergeCell ref="B100:B102"/>
    <mergeCell ref="A100:A102"/>
    <mergeCell ref="A163:A166"/>
    <mergeCell ref="A103:A162"/>
    <mergeCell ref="A198:P198"/>
    <mergeCell ref="A3:P3"/>
    <mergeCell ref="C103:C116"/>
    <mergeCell ref="B218:B220"/>
    <mergeCell ref="A201:A203"/>
    <mergeCell ref="C238:C244"/>
    <mergeCell ref="A238:A239"/>
    <mergeCell ref="A244:A245"/>
    <mergeCell ref="D201:D203"/>
    <mergeCell ref="C206:C229"/>
    <mergeCell ref="D206:D208"/>
    <mergeCell ref="D209:D211"/>
    <mergeCell ref="D212:D214"/>
    <mergeCell ref="D215:D217"/>
    <mergeCell ref="D218:D220"/>
    <mergeCell ref="D221:D223"/>
    <mergeCell ref="D224:D226"/>
    <mergeCell ref="D227:D229"/>
    <mergeCell ref="A231:P231"/>
    <mergeCell ref="B206:B208"/>
    <mergeCell ref="B209:B211"/>
    <mergeCell ref="B212:B214"/>
    <mergeCell ref="A240:A242"/>
    <mergeCell ref="A206:A220"/>
    <mergeCell ref="A221:A2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65" zoomScale="120" zoomScaleNormal="120" workbookViewId="0">
      <selection activeCell="F71" sqref="F71"/>
    </sheetView>
  </sheetViews>
  <sheetFormatPr defaultColWidth="9.140625" defaultRowHeight="15" x14ac:dyDescent="0.25"/>
  <cols>
    <col min="1" max="1" width="12.42578125" style="30" customWidth="1"/>
    <col min="2" max="2" width="8.140625" style="30" bestFit="1" customWidth="1"/>
    <col min="3" max="6" width="9.140625" style="30"/>
    <col min="7" max="7" width="12.42578125" style="30" bestFit="1" customWidth="1"/>
    <col min="8" max="8" width="4.85546875" style="30" bestFit="1" customWidth="1"/>
    <col min="9" max="9" width="8.140625" style="30" bestFit="1" customWidth="1"/>
    <col min="10" max="16384" width="9.140625" style="30"/>
  </cols>
  <sheetData>
    <row r="1" spans="1:11" ht="56.25" customHeight="1" x14ac:dyDescent="0.25">
      <c r="A1" s="45" t="s">
        <v>249</v>
      </c>
      <c r="B1" s="110" t="s">
        <v>250</v>
      </c>
      <c r="C1" s="234" t="s">
        <v>251</v>
      </c>
      <c r="D1" s="235"/>
      <c r="E1" s="111" t="s">
        <v>252</v>
      </c>
      <c r="F1" s="111" t="s">
        <v>253</v>
      </c>
      <c r="G1" s="112" t="s">
        <v>254</v>
      </c>
      <c r="H1" s="113" t="s">
        <v>134</v>
      </c>
      <c r="I1" s="297" t="s">
        <v>255</v>
      </c>
      <c r="J1" s="240" t="s">
        <v>256</v>
      </c>
      <c r="K1" s="241"/>
    </row>
    <row r="2" spans="1:11" x14ac:dyDescent="0.25">
      <c r="A2" s="186" t="s">
        <v>225</v>
      </c>
      <c r="B2" s="243" t="s">
        <v>227</v>
      </c>
      <c r="C2" s="244" t="s">
        <v>186</v>
      </c>
      <c r="D2" s="245"/>
      <c r="E2" s="226" t="s">
        <v>62</v>
      </c>
      <c r="F2" s="105">
        <v>2863</v>
      </c>
      <c r="G2" s="105" t="s">
        <v>257</v>
      </c>
      <c r="H2" s="105" t="s">
        <v>198</v>
      </c>
      <c r="I2" s="106">
        <v>461.2</v>
      </c>
      <c r="J2" s="218" t="s">
        <v>258</v>
      </c>
      <c r="K2" s="218"/>
    </row>
    <row r="3" spans="1:11" ht="22.5" x14ac:dyDescent="0.25">
      <c r="A3" s="186"/>
      <c r="B3" s="243"/>
      <c r="C3" s="246"/>
      <c r="D3" s="247"/>
      <c r="E3" s="232"/>
      <c r="F3" s="105" t="s">
        <v>63</v>
      </c>
      <c r="G3" s="105" t="s">
        <v>29</v>
      </c>
      <c r="H3" s="105" t="s">
        <v>199</v>
      </c>
      <c r="I3" s="106">
        <v>107</v>
      </c>
      <c r="J3" s="201" t="s">
        <v>259</v>
      </c>
      <c r="K3" s="202"/>
    </row>
    <row r="4" spans="1:11" ht="15" customHeight="1" x14ac:dyDescent="0.25">
      <c r="A4" s="186"/>
      <c r="B4" s="243"/>
      <c r="C4" s="248"/>
      <c r="D4" s="249"/>
      <c r="E4" s="227"/>
      <c r="F4" s="105" t="s">
        <v>64</v>
      </c>
      <c r="G4" s="107" t="s">
        <v>188</v>
      </c>
      <c r="H4" s="149" t="s">
        <v>199</v>
      </c>
      <c r="I4" s="108">
        <v>33.42</v>
      </c>
      <c r="J4" s="201" t="s">
        <v>259</v>
      </c>
      <c r="K4" s="202"/>
    </row>
    <row r="5" spans="1:11" ht="22.5" x14ac:dyDescent="0.25">
      <c r="A5" s="186"/>
      <c r="B5" s="243"/>
      <c r="C5" s="278" t="s">
        <v>261</v>
      </c>
      <c r="D5" s="279"/>
      <c r="E5" s="228" t="s">
        <v>62</v>
      </c>
      <c r="F5" s="99" t="s">
        <v>65</v>
      </c>
      <c r="G5" s="99" t="s">
        <v>260</v>
      </c>
      <c r="H5" s="99" t="s">
        <v>1</v>
      </c>
      <c r="I5" s="100">
        <v>130</v>
      </c>
      <c r="J5" s="212" t="s">
        <v>260</v>
      </c>
      <c r="K5" s="204"/>
    </row>
    <row r="6" spans="1:11" ht="66.75" customHeight="1" x14ac:dyDescent="0.25">
      <c r="A6" s="186"/>
      <c r="B6" s="243"/>
      <c r="C6" s="280"/>
      <c r="D6" s="281"/>
      <c r="E6" s="229"/>
      <c r="F6" s="99" t="s">
        <v>66</v>
      </c>
      <c r="G6" s="99" t="s">
        <v>43</v>
      </c>
      <c r="H6" s="99" t="s">
        <v>1</v>
      </c>
      <c r="I6" s="100">
        <v>462</v>
      </c>
      <c r="J6" s="212" t="s">
        <v>260</v>
      </c>
      <c r="K6" s="204"/>
    </row>
    <row r="7" spans="1:11" ht="20.25" customHeight="1" x14ac:dyDescent="0.25">
      <c r="A7" s="186"/>
      <c r="B7" s="243"/>
      <c r="C7" s="280"/>
      <c r="D7" s="281"/>
      <c r="E7" s="229"/>
      <c r="F7" s="99" t="s">
        <v>67</v>
      </c>
      <c r="G7" s="99" t="s">
        <v>58</v>
      </c>
      <c r="H7" s="99" t="s">
        <v>1</v>
      </c>
      <c r="I7" s="100">
        <v>200.2</v>
      </c>
      <c r="J7" s="212" t="s">
        <v>260</v>
      </c>
      <c r="K7" s="204"/>
    </row>
    <row r="8" spans="1:11" ht="28.5" customHeight="1" x14ac:dyDescent="0.25">
      <c r="A8" s="186"/>
      <c r="B8" s="243"/>
      <c r="C8" s="280"/>
      <c r="D8" s="281"/>
      <c r="E8" s="229"/>
      <c r="F8" s="99" t="s">
        <v>68</v>
      </c>
      <c r="G8" s="99" t="s">
        <v>54</v>
      </c>
      <c r="H8" s="99" t="s">
        <v>1</v>
      </c>
      <c r="I8" s="100">
        <v>200.2</v>
      </c>
      <c r="J8" s="212" t="s">
        <v>260</v>
      </c>
      <c r="K8" s="204"/>
    </row>
    <row r="9" spans="1:11" ht="21.75" customHeight="1" x14ac:dyDescent="0.25">
      <c r="A9" s="186"/>
      <c r="B9" s="243"/>
      <c r="C9" s="280"/>
      <c r="D9" s="281"/>
      <c r="E9" s="229"/>
      <c r="F9" s="99" t="s">
        <v>67</v>
      </c>
      <c r="G9" s="99" t="s">
        <v>59</v>
      </c>
      <c r="H9" s="99" t="s">
        <v>1</v>
      </c>
      <c r="I9" s="100">
        <v>100</v>
      </c>
      <c r="J9" s="212" t="s">
        <v>260</v>
      </c>
      <c r="K9" s="204"/>
    </row>
    <row r="10" spans="1:11" ht="18.75" customHeight="1" x14ac:dyDescent="0.25">
      <c r="A10" s="186"/>
      <c r="B10" s="243"/>
      <c r="C10" s="280"/>
      <c r="D10" s="281"/>
      <c r="E10" s="229"/>
      <c r="F10" s="99" t="s">
        <v>67</v>
      </c>
      <c r="G10" s="99" t="s">
        <v>52</v>
      </c>
      <c r="H10" s="99" t="s">
        <v>1</v>
      </c>
      <c r="I10" s="100">
        <v>100</v>
      </c>
      <c r="J10" s="212" t="s">
        <v>260</v>
      </c>
      <c r="K10" s="204"/>
    </row>
    <row r="11" spans="1:11" ht="22.5" customHeight="1" x14ac:dyDescent="0.25">
      <c r="A11" s="186"/>
      <c r="B11" s="243"/>
      <c r="C11" s="280"/>
      <c r="D11" s="281"/>
      <c r="E11" s="229"/>
      <c r="F11" s="99" t="s">
        <v>69</v>
      </c>
      <c r="G11" s="99" t="s">
        <v>60</v>
      </c>
      <c r="H11" s="99" t="s">
        <v>1</v>
      </c>
      <c r="I11" s="100">
        <v>72</v>
      </c>
      <c r="J11" s="212" t="s">
        <v>260</v>
      </c>
      <c r="K11" s="204"/>
    </row>
    <row r="12" spans="1:11" ht="28.5" customHeight="1" x14ac:dyDescent="0.25">
      <c r="A12" s="186"/>
      <c r="B12" s="243"/>
      <c r="C12" s="280"/>
      <c r="D12" s="281"/>
      <c r="E12" s="229"/>
      <c r="F12" s="99" t="s">
        <v>69</v>
      </c>
      <c r="G12" s="99" t="s">
        <v>60</v>
      </c>
      <c r="H12" s="99" t="s">
        <v>1</v>
      </c>
      <c r="I12" s="100">
        <v>72</v>
      </c>
      <c r="J12" s="212" t="s">
        <v>260</v>
      </c>
      <c r="K12" s="204"/>
    </row>
    <row r="13" spans="1:11" ht="24" customHeight="1" x14ac:dyDescent="0.25">
      <c r="A13" s="186"/>
      <c r="B13" s="243"/>
      <c r="C13" s="280"/>
      <c r="D13" s="281"/>
      <c r="E13" s="229"/>
      <c r="F13" s="99" t="s">
        <v>69</v>
      </c>
      <c r="G13" s="99" t="s">
        <v>53</v>
      </c>
      <c r="H13" s="99" t="s">
        <v>1</v>
      </c>
      <c r="I13" s="100">
        <v>144</v>
      </c>
      <c r="J13" s="212" t="s">
        <v>260</v>
      </c>
      <c r="K13" s="204"/>
    </row>
    <row r="14" spans="1:11" ht="20.25" customHeight="1" x14ac:dyDescent="0.25">
      <c r="A14" s="186"/>
      <c r="B14" s="243"/>
      <c r="C14" s="280"/>
      <c r="D14" s="281"/>
      <c r="E14" s="229"/>
      <c r="F14" s="99" t="s">
        <v>69</v>
      </c>
      <c r="G14" s="99" t="s">
        <v>55</v>
      </c>
      <c r="H14" s="99" t="s">
        <v>1</v>
      </c>
      <c r="I14" s="100">
        <v>72</v>
      </c>
      <c r="J14" s="212" t="s">
        <v>260</v>
      </c>
      <c r="K14" s="204"/>
    </row>
    <row r="15" spans="1:11" ht="21" customHeight="1" x14ac:dyDescent="0.25">
      <c r="A15" s="186"/>
      <c r="B15" s="243"/>
      <c r="C15" s="280"/>
      <c r="D15" s="281"/>
      <c r="E15" s="229"/>
      <c r="F15" s="99" t="s">
        <v>69</v>
      </c>
      <c r="G15" s="99" t="s">
        <v>56</v>
      </c>
      <c r="H15" s="99" t="s">
        <v>1</v>
      </c>
      <c r="I15" s="100">
        <v>72</v>
      </c>
      <c r="J15" s="212" t="s">
        <v>260</v>
      </c>
      <c r="K15" s="204"/>
    </row>
    <row r="16" spans="1:11" ht="23.25" customHeight="1" x14ac:dyDescent="0.25">
      <c r="A16" s="186"/>
      <c r="B16" s="243"/>
      <c r="C16" s="280"/>
      <c r="D16" s="281"/>
      <c r="E16" s="229"/>
      <c r="F16" s="99" t="s">
        <v>69</v>
      </c>
      <c r="G16" s="99" t="s">
        <v>57</v>
      </c>
      <c r="H16" s="99" t="s">
        <v>1</v>
      </c>
      <c r="I16" s="100">
        <v>72</v>
      </c>
      <c r="J16" s="212" t="s">
        <v>260</v>
      </c>
      <c r="K16" s="204"/>
    </row>
    <row r="17" spans="1:11" ht="22.5" customHeight="1" x14ac:dyDescent="0.25">
      <c r="A17" s="186"/>
      <c r="B17" s="243"/>
      <c r="C17" s="282"/>
      <c r="D17" s="283"/>
      <c r="E17" s="230"/>
      <c r="F17" s="99" t="s">
        <v>63</v>
      </c>
      <c r="G17" s="99" t="s">
        <v>29</v>
      </c>
      <c r="H17" s="99" t="s">
        <v>1</v>
      </c>
      <c r="I17" s="100">
        <v>222</v>
      </c>
      <c r="J17" s="212" t="s">
        <v>260</v>
      </c>
      <c r="K17" s="204"/>
    </row>
    <row r="18" spans="1:11" x14ac:dyDescent="0.25">
      <c r="A18" s="242"/>
      <c r="B18" s="220"/>
      <c r="C18" s="220"/>
      <c r="D18" s="220"/>
      <c r="E18" s="220"/>
      <c r="F18" s="220"/>
      <c r="G18" s="220"/>
      <c r="H18" s="220"/>
      <c r="I18" s="220"/>
      <c r="J18" s="221"/>
      <c r="K18" s="43"/>
    </row>
    <row r="19" spans="1:11" ht="56.25" customHeight="1" x14ac:dyDescent="0.25">
      <c r="A19" s="45" t="s">
        <v>249</v>
      </c>
      <c r="B19" s="72" t="s">
        <v>262</v>
      </c>
      <c r="C19" s="236" t="s">
        <v>251</v>
      </c>
      <c r="D19" s="237"/>
      <c r="E19" s="115" t="s">
        <v>252</v>
      </c>
      <c r="F19" s="115" t="s">
        <v>253</v>
      </c>
      <c r="G19" s="116" t="s">
        <v>254</v>
      </c>
      <c r="H19" s="117" t="s">
        <v>134</v>
      </c>
      <c r="I19" s="296" t="s">
        <v>255</v>
      </c>
      <c r="J19" s="238" t="s">
        <v>256</v>
      </c>
      <c r="K19" s="239"/>
    </row>
    <row r="20" spans="1:11" ht="15" customHeight="1" x14ac:dyDescent="0.25">
      <c r="A20" s="186" t="s">
        <v>228</v>
      </c>
      <c r="B20" s="292" t="s">
        <v>229</v>
      </c>
      <c r="C20" s="244" t="s">
        <v>186</v>
      </c>
      <c r="D20" s="250"/>
      <c r="E20" s="226" t="s">
        <v>62</v>
      </c>
      <c r="F20" s="106" t="s">
        <v>70</v>
      </c>
      <c r="G20" s="105" t="s">
        <v>189</v>
      </c>
      <c r="H20" s="149" t="s">
        <v>200</v>
      </c>
      <c r="I20" s="106">
        <v>583</v>
      </c>
      <c r="J20" s="201" t="s">
        <v>259</v>
      </c>
      <c r="K20" s="202"/>
    </row>
    <row r="21" spans="1:11" ht="33.75" customHeight="1" x14ac:dyDescent="0.25">
      <c r="A21" s="186"/>
      <c r="B21" s="292"/>
      <c r="C21" s="251"/>
      <c r="D21" s="252"/>
      <c r="E21" s="232"/>
      <c r="F21" s="106" t="s">
        <v>71</v>
      </c>
      <c r="G21" s="105" t="s">
        <v>190</v>
      </c>
      <c r="H21" s="105" t="s">
        <v>199</v>
      </c>
      <c r="I21" s="106">
        <v>457</v>
      </c>
      <c r="J21" s="201" t="s">
        <v>263</v>
      </c>
      <c r="K21" s="202"/>
    </row>
    <row r="22" spans="1:11" ht="45" x14ac:dyDescent="0.25">
      <c r="A22" s="186"/>
      <c r="B22" s="292"/>
      <c r="C22" s="251"/>
      <c r="D22" s="252"/>
      <c r="E22" s="232"/>
      <c r="F22" s="106">
        <v>2871</v>
      </c>
      <c r="G22" s="105" t="s">
        <v>264</v>
      </c>
      <c r="H22" s="149" t="s">
        <v>200</v>
      </c>
      <c r="I22" s="106">
        <v>190.74</v>
      </c>
      <c r="J22" s="201" t="s">
        <v>258</v>
      </c>
      <c r="K22" s="202"/>
    </row>
    <row r="23" spans="1:11" ht="33.75" x14ac:dyDescent="0.25">
      <c r="A23" s="186"/>
      <c r="B23" s="292"/>
      <c r="C23" s="251"/>
      <c r="D23" s="252"/>
      <c r="E23" s="232"/>
      <c r="F23" s="106" t="s">
        <v>72</v>
      </c>
      <c r="G23" s="105" t="s">
        <v>192</v>
      </c>
      <c r="H23" s="149" t="s">
        <v>199</v>
      </c>
      <c r="I23" s="106">
        <v>142</v>
      </c>
      <c r="J23" s="201" t="s">
        <v>259</v>
      </c>
      <c r="K23" s="202"/>
    </row>
    <row r="24" spans="1:11" ht="33.75" x14ac:dyDescent="0.25">
      <c r="A24" s="186"/>
      <c r="B24" s="292"/>
      <c r="C24" s="251"/>
      <c r="D24" s="252"/>
      <c r="E24" s="232"/>
      <c r="F24" s="106">
        <v>2875</v>
      </c>
      <c r="G24" s="105" t="s">
        <v>265</v>
      </c>
      <c r="H24" s="149" t="s">
        <v>200</v>
      </c>
      <c r="I24" s="106">
        <v>105</v>
      </c>
      <c r="J24" s="201" t="s">
        <v>258</v>
      </c>
      <c r="K24" s="202"/>
    </row>
    <row r="25" spans="1:11" ht="22.5" x14ac:dyDescent="0.25">
      <c r="A25" s="186"/>
      <c r="B25" s="292"/>
      <c r="C25" s="253"/>
      <c r="D25" s="254"/>
      <c r="E25" s="227"/>
      <c r="F25" s="106">
        <v>2876</v>
      </c>
      <c r="G25" s="105" t="s">
        <v>35</v>
      </c>
      <c r="H25" s="149" t="s">
        <v>200</v>
      </c>
      <c r="I25" s="106">
        <v>74</v>
      </c>
      <c r="J25" s="201" t="s">
        <v>258</v>
      </c>
      <c r="K25" s="202"/>
    </row>
    <row r="26" spans="1:11" ht="50.25" customHeight="1" x14ac:dyDescent="0.25">
      <c r="A26" s="186"/>
      <c r="B26" s="292"/>
      <c r="C26" s="219" t="s">
        <v>261</v>
      </c>
      <c r="D26" s="219"/>
      <c r="E26" s="228" t="s">
        <v>62</v>
      </c>
      <c r="F26" s="99" t="s">
        <v>73</v>
      </c>
      <c r="G26" s="99" t="s">
        <v>170</v>
      </c>
      <c r="H26" s="100" t="s">
        <v>1</v>
      </c>
      <c r="I26" s="100">
        <v>582.1</v>
      </c>
      <c r="J26" s="212" t="s">
        <v>266</v>
      </c>
      <c r="K26" s="204"/>
    </row>
    <row r="27" spans="1:11" ht="33.75" x14ac:dyDescent="0.25">
      <c r="A27" s="186"/>
      <c r="B27" s="292"/>
      <c r="C27" s="219"/>
      <c r="D27" s="219"/>
      <c r="E27" s="229"/>
      <c r="F27" s="118" t="s">
        <v>74</v>
      </c>
      <c r="G27" s="99" t="s">
        <v>192</v>
      </c>
      <c r="H27" s="100" t="s">
        <v>1</v>
      </c>
      <c r="I27" s="100">
        <v>505</v>
      </c>
      <c r="J27" s="212" t="s">
        <v>266</v>
      </c>
      <c r="K27" s="204"/>
    </row>
    <row r="28" spans="1:11" ht="22.5" customHeight="1" x14ac:dyDescent="0.25">
      <c r="A28" s="186"/>
      <c r="B28" s="292"/>
      <c r="C28" s="219"/>
      <c r="D28" s="219"/>
      <c r="E28" s="229"/>
      <c r="F28" s="118" t="s">
        <v>75</v>
      </c>
      <c r="G28" s="99" t="s">
        <v>172</v>
      </c>
      <c r="H28" s="100" t="s">
        <v>1</v>
      </c>
      <c r="I28" s="100">
        <v>544</v>
      </c>
      <c r="J28" s="212" t="s">
        <v>266</v>
      </c>
      <c r="K28" s="204"/>
    </row>
    <row r="29" spans="1:11" ht="27.75" customHeight="1" x14ac:dyDescent="0.25">
      <c r="A29" s="186"/>
      <c r="B29" s="292"/>
      <c r="C29" s="213"/>
      <c r="D29" s="213"/>
      <c r="E29" s="229"/>
      <c r="F29" s="119" t="s">
        <v>76</v>
      </c>
      <c r="G29" s="101" t="s">
        <v>173</v>
      </c>
      <c r="H29" s="102" t="s">
        <v>1</v>
      </c>
      <c r="I29" s="102">
        <v>230</v>
      </c>
      <c r="J29" s="212" t="s">
        <v>266</v>
      </c>
      <c r="K29" s="204"/>
    </row>
    <row r="30" spans="1:11" x14ac:dyDescent="0.25">
      <c r="A30" s="257"/>
      <c r="B30" s="257"/>
      <c r="C30" s="257"/>
      <c r="D30" s="257"/>
      <c r="E30" s="257"/>
      <c r="F30" s="257"/>
      <c r="G30" s="257"/>
      <c r="H30" s="257"/>
      <c r="I30" s="257"/>
      <c r="J30" s="257"/>
      <c r="K30" s="43"/>
    </row>
    <row r="31" spans="1:11" ht="56.25" customHeight="1" x14ac:dyDescent="0.25">
      <c r="A31" s="45" t="s">
        <v>267</v>
      </c>
      <c r="B31" s="104" t="s">
        <v>250</v>
      </c>
      <c r="C31" s="276" t="s">
        <v>251</v>
      </c>
      <c r="D31" s="277"/>
      <c r="E31" s="120" t="s">
        <v>252</v>
      </c>
      <c r="F31" s="120" t="s">
        <v>253</v>
      </c>
      <c r="G31" s="121" t="s">
        <v>254</v>
      </c>
      <c r="H31" s="122" t="s">
        <v>134</v>
      </c>
      <c r="I31" s="295" t="s">
        <v>255</v>
      </c>
      <c r="J31" s="284" t="s">
        <v>256</v>
      </c>
      <c r="K31" s="285"/>
    </row>
    <row r="32" spans="1:11" ht="15" customHeight="1" x14ac:dyDescent="0.25">
      <c r="A32" s="186" t="s">
        <v>268</v>
      </c>
      <c r="B32" s="233" t="s">
        <v>230</v>
      </c>
      <c r="C32" s="218" t="s">
        <v>186</v>
      </c>
      <c r="D32" s="218"/>
      <c r="E32" s="226" t="s">
        <v>62</v>
      </c>
      <c r="F32" s="105">
        <v>2881</v>
      </c>
      <c r="G32" s="105" t="s">
        <v>36</v>
      </c>
      <c r="H32" s="149" t="s">
        <v>198</v>
      </c>
      <c r="I32" s="106">
        <v>452.11</v>
      </c>
      <c r="J32" s="201" t="s">
        <v>259</v>
      </c>
      <c r="K32" s="202"/>
    </row>
    <row r="33" spans="1:11" ht="15" customHeight="1" x14ac:dyDescent="0.25">
      <c r="A33" s="186"/>
      <c r="B33" s="233"/>
      <c r="C33" s="218"/>
      <c r="D33" s="218"/>
      <c r="E33" s="232"/>
      <c r="F33" s="105">
        <v>2880</v>
      </c>
      <c r="G33" s="105" t="s">
        <v>194</v>
      </c>
      <c r="H33" s="105" t="s">
        <v>199</v>
      </c>
      <c r="I33" s="106">
        <v>51.91</v>
      </c>
      <c r="J33" s="201" t="s">
        <v>259</v>
      </c>
      <c r="K33" s="202"/>
    </row>
    <row r="34" spans="1:11" ht="15" customHeight="1" x14ac:dyDescent="0.25">
      <c r="A34" s="186"/>
      <c r="B34" s="233"/>
      <c r="C34" s="218"/>
      <c r="D34" s="218"/>
      <c r="E34" s="227"/>
      <c r="F34" s="105">
        <v>2880</v>
      </c>
      <c r="G34" s="149" t="s">
        <v>194</v>
      </c>
      <c r="H34" s="149" t="s">
        <v>199</v>
      </c>
      <c r="I34" s="106">
        <v>45.95</v>
      </c>
      <c r="J34" s="201" t="s">
        <v>259</v>
      </c>
      <c r="K34" s="202"/>
    </row>
    <row r="35" spans="1:11" ht="26.25" customHeight="1" x14ac:dyDescent="0.25">
      <c r="A35" s="186"/>
      <c r="B35" s="233"/>
      <c r="C35" s="203" t="s">
        <v>261</v>
      </c>
      <c r="D35" s="205"/>
      <c r="E35" s="228" t="s">
        <v>62</v>
      </c>
      <c r="F35" s="99" t="s">
        <v>77</v>
      </c>
      <c r="G35" s="99" t="s">
        <v>174</v>
      </c>
      <c r="H35" s="99" t="s">
        <v>199</v>
      </c>
      <c r="I35" s="100">
        <v>251</v>
      </c>
      <c r="J35" s="212" t="s">
        <v>266</v>
      </c>
      <c r="K35" s="204"/>
    </row>
    <row r="36" spans="1:11" ht="25.5" customHeight="1" x14ac:dyDescent="0.25">
      <c r="A36" s="186"/>
      <c r="B36" s="233"/>
      <c r="C36" s="286"/>
      <c r="D36" s="287"/>
      <c r="E36" s="230"/>
      <c r="F36" s="99">
        <v>2883</v>
      </c>
      <c r="G36" s="99" t="s">
        <v>31</v>
      </c>
      <c r="H36" s="99" t="s">
        <v>199</v>
      </c>
      <c r="I36" s="100">
        <v>184</v>
      </c>
      <c r="J36" s="212" t="s">
        <v>266</v>
      </c>
      <c r="K36" s="204"/>
    </row>
    <row r="37" spans="1:11" x14ac:dyDescent="0.25">
      <c r="A37" s="220"/>
      <c r="B37" s="220"/>
      <c r="C37" s="220"/>
      <c r="D37" s="220"/>
      <c r="E37" s="220"/>
      <c r="F37" s="220"/>
      <c r="G37" s="220"/>
      <c r="H37" s="220"/>
      <c r="I37" s="220"/>
      <c r="J37" s="221"/>
      <c r="K37" s="43"/>
    </row>
    <row r="38" spans="1:11" ht="79.5" x14ac:dyDescent="0.25">
      <c r="A38" s="45" t="s">
        <v>267</v>
      </c>
      <c r="B38" s="103" t="s">
        <v>250</v>
      </c>
      <c r="C38" s="288" t="s">
        <v>251</v>
      </c>
      <c r="D38" s="289"/>
      <c r="E38" s="123" t="s">
        <v>252</v>
      </c>
      <c r="F38" s="123" t="s">
        <v>253</v>
      </c>
      <c r="G38" s="124" t="s">
        <v>254</v>
      </c>
      <c r="H38" s="125" t="s">
        <v>134</v>
      </c>
      <c r="I38" s="294" t="s">
        <v>255</v>
      </c>
      <c r="J38" s="290" t="s">
        <v>256</v>
      </c>
      <c r="K38" s="291"/>
    </row>
    <row r="39" spans="1:11" ht="15" customHeight="1" x14ac:dyDescent="0.25">
      <c r="A39" s="186" t="s">
        <v>237</v>
      </c>
      <c r="B39" s="231" t="s">
        <v>231</v>
      </c>
      <c r="C39" s="218" t="s">
        <v>186</v>
      </c>
      <c r="D39" s="218"/>
      <c r="E39" s="226" t="s">
        <v>62</v>
      </c>
      <c r="F39" s="105">
        <v>2893</v>
      </c>
      <c r="G39" s="149" t="s">
        <v>194</v>
      </c>
      <c r="H39" s="149" t="s">
        <v>199</v>
      </c>
      <c r="I39" s="106">
        <v>110.12</v>
      </c>
      <c r="J39" s="201" t="s">
        <v>259</v>
      </c>
      <c r="K39" s="202"/>
    </row>
    <row r="40" spans="1:11" ht="22.5" x14ac:dyDescent="0.25">
      <c r="A40" s="186"/>
      <c r="B40" s="231"/>
      <c r="C40" s="218"/>
      <c r="D40" s="218"/>
      <c r="E40" s="227"/>
      <c r="F40" s="105">
        <v>2894</v>
      </c>
      <c r="G40" s="105" t="s">
        <v>32</v>
      </c>
      <c r="H40" s="126" t="s">
        <v>269</v>
      </c>
      <c r="I40" s="106">
        <v>169.77</v>
      </c>
      <c r="J40" s="201" t="s">
        <v>259</v>
      </c>
      <c r="K40" s="202"/>
    </row>
    <row r="41" spans="1:11" ht="21.75" customHeight="1" x14ac:dyDescent="0.25">
      <c r="A41" s="186"/>
      <c r="B41" s="231"/>
      <c r="C41" s="203" t="s">
        <v>261</v>
      </c>
      <c r="D41" s="205"/>
      <c r="E41" s="228" t="s">
        <v>62</v>
      </c>
      <c r="F41" s="99">
        <v>2890</v>
      </c>
      <c r="G41" s="99" t="s">
        <v>40</v>
      </c>
      <c r="H41" s="99"/>
      <c r="I41" s="100">
        <v>290</v>
      </c>
      <c r="J41" s="212" t="s">
        <v>266</v>
      </c>
      <c r="K41" s="204"/>
    </row>
    <row r="42" spans="1:11" ht="22.5" customHeight="1" x14ac:dyDescent="0.25">
      <c r="A42" s="186"/>
      <c r="B42" s="231"/>
      <c r="C42" s="206"/>
      <c r="D42" s="207"/>
      <c r="E42" s="229"/>
      <c r="F42" s="99">
        <v>2892</v>
      </c>
      <c r="G42" s="99" t="s">
        <v>270</v>
      </c>
      <c r="H42" s="99"/>
      <c r="I42" s="100">
        <v>687</v>
      </c>
      <c r="J42" s="212" t="s">
        <v>266</v>
      </c>
      <c r="K42" s="204"/>
    </row>
    <row r="43" spans="1:11" ht="22.5" customHeight="1" x14ac:dyDescent="0.25">
      <c r="A43" s="186"/>
      <c r="B43" s="231"/>
      <c r="C43" s="206"/>
      <c r="D43" s="207"/>
      <c r="E43" s="229"/>
      <c r="F43" s="99">
        <v>2893</v>
      </c>
      <c r="G43" s="99" t="s">
        <v>271</v>
      </c>
      <c r="H43" s="99"/>
      <c r="I43" s="100">
        <v>396.5</v>
      </c>
      <c r="J43" s="212" t="s">
        <v>266</v>
      </c>
      <c r="K43" s="204"/>
    </row>
    <row r="44" spans="1:11" ht="22.5" customHeight="1" x14ac:dyDescent="0.25">
      <c r="A44" s="186"/>
      <c r="B44" s="231"/>
      <c r="C44" s="206"/>
      <c r="D44" s="207"/>
      <c r="E44" s="229"/>
      <c r="F44" s="99">
        <v>2893</v>
      </c>
      <c r="G44" s="99" t="s">
        <v>272</v>
      </c>
      <c r="H44" s="99"/>
      <c r="I44" s="100">
        <v>435</v>
      </c>
      <c r="J44" s="212" t="s">
        <v>266</v>
      </c>
      <c r="K44" s="204"/>
    </row>
    <row r="45" spans="1:11" ht="22.5" customHeight="1" x14ac:dyDescent="0.25">
      <c r="A45" s="186"/>
      <c r="B45" s="231"/>
      <c r="C45" s="286"/>
      <c r="D45" s="287"/>
      <c r="E45" s="230"/>
      <c r="F45" s="99">
        <v>2894</v>
      </c>
      <c r="G45" s="99" t="s">
        <v>32</v>
      </c>
      <c r="H45" s="99"/>
      <c r="I45" s="100">
        <v>615</v>
      </c>
      <c r="J45" s="212" t="s">
        <v>266</v>
      </c>
      <c r="K45" s="204"/>
    </row>
    <row r="46" spans="1:11" x14ac:dyDescent="0.25">
      <c r="A46" s="220"/>
      <c r="B46" s="220"/>
      <c r="C46" s="220"/>
      <c r="D46" s="220"/>
      <c r="E46" s="220"/>
      <c r="F46" s="220"/>
      <c r="G46" s="220"/>
      <c r="H46" s="220"/>
      <c r="I46" s="220"/>
      <c r="J46" s="221"/>
      <c r="K46" s="43"/>
    </row>
    <row r="47" spans="1:11" ht="79.5" x14ac:dyDescent="0.25">
      <c r="A47" s="45" t="s">
        <v>267</v>
      </c>
      <c r="B47" s="127" t="s">
        <v>262</v>
      </c>
      <c r="C47" s="214" t="s">
        <v>251</v>
      </c>
      <c r="D47" s="215"/>
      <c r="E47" s="128" t="s">
        <v>252</v>
      </c>
      <c r="F47" s="128" t="s">
        <v>253</v>
      </c>
      <c r="G47" s="129" t="s">
        <v>254</v>
      </c>
      <c r="H47" s="130" t="s">
        <v>134</v>
      </c>
      <c r="I47" s="293" t="s">
        <v>255</v>
      </c>
      <c r="J47" s="216" t="s">
        <v>256</v>
      </c>
      <c r="K47" s="217"/>
    </row>
    <row r="48" spans="1:11" ht="15" customHeight="1" x14ac:dyDescent="0.25">
      <c r="A48" s="224" t="s">
        <v>237</v>
      </c>
      <c r="B48" s="222" t="s">
        <v>232</v>
      </c>
      <c r="C48" s="218" t="s">
        <v>186</v>
      </c>
      <c r="D48" s="218"/>
      <c r="E48" s="166" t="s">
        <v>62</v>
      </c>
      <c r="F48" s="105" t="s">
        <v>78</v>
      </c>
      <c r="G48" s="105" t="s">
        <v>161</v>
      </c>
      <c r="H48" s="105" t="s">
        <v>199</v>
      </c>
      <c r="I48" s="106">
        <v>217</v>
      </c>
      <c r="J48" s="201" t="s">
        <v>259</v>
      </c>
      <c r="K48" s="202"/>
    </row>
    <row r="49" spans="1:11" ht="24.75" customHeight="1" x14ac:dyDescent="0.25">
      <c r="A49" s="225"/>
      <c r="B49" s="222"/>
      <c r="C49" s="219" t="s">
        <v>261</v>
      </c>
      <c r="D49" s="219"/>
      <c r="E49" s="167"/>
      <c r="F49" s="99" t="s">
        <v>79</v>
      </c>
      <c r="G49" s="99" t="s">
        <v>42</v>
      </c>
      <c r="H49" s="99"/>
      <c r="I49" s="100">
        <v>1466.78</v>
      </c>
      <c r="J49" s="212" t="s">
        <v>266</v>
      </c>
      <c r="K49" s="204"/>
    </row>
    <row r="50" spans="1:11" ht="25.5" customHeight="1" x14ac:dyDescent="0.25">
      <c r="A50" s="225"/>
      <c r="B50" s="223"/>
      <c r="C50" s="213"/>
      <c r="D50" s="213"/>
      <c r="E50" s="167"/>
      <c r="F50" s="101" t="s">
        <v>80</v>
      </c>
      <c r="G50" s="101" t="s">
        <v>33</v>
      </c>
      <c r="H50" s="101"/>
      <c r="I50" s="102">
        <v>300</v>
      </c>
      <c r="J50" s="212" t="s">
        <v>266</v>
      </c>
      <c r="K50" s="204"/>
    </row>
    <row r="51" spans="1:11" x14ac:dyDescent="0.25">
      <c r="A51" s="257"/>
      <c r="B51" s="257"/>
      <c r="C51" s="257"/>
      <c r="D51" s="257"/>
      <c r="E51" s="257"/>
      <c r="F51" s="257"/>
      <c r="G51" s="257"/>
      <c r="H51" s="257"/>
      <c r="I51" s="257"/>
      <c r="J51" s="257"/>
      <c r="K51" s="43"/>
    </row>
    <row r="52" spans="1:11" ht="79.5" x14ac:dyDescent="0.25">
      <c r="A52" s="45" t="s">
        <v>267</v>
      </c>
      <c r="B52" s="109" t="s">
        <v>250</v>
      </c>
      <c r="C52" s="274" t="s">
        <v>251</v>
      </c>
      <c r="D52" s="275"/>
      <c r="E52" s="131" t="s">
        <v>252</v>
      </c>
      <c r="F52" s="131" t="s">
        <v>253</v>
      </c>
      <c r="G52" s="132" t="s">
        <v>254</v>
      </c>
      <c r="H52" s="133" t="s">
        <v>134</v>
      </c>
      <c r="I52" s="298" t="s">
        <v>255</v>
      </c>
      <c r="J52" s="266" t="s">
        <v>256</v>
      </c>
      <c r="K52" s="200"/>
    </row>
    <row r="53" spans="1:11" ht="33.75" x14ac:dyDescent="0.25">
      <c r="A53" s="258" t="s">
        <v>237</v>
      </c>
      <c r="B53" s="255" t="s">
        <v>233</v>
      </c>
      <c r="C53" s="218" t="s">
        <v>186</v>
      </c>
      <c r="D53" s="218"/>
      <c r="E53" s="273" t="s">
        <v>62</v>
      </c>
      <c r="F53" s="105" t="s">
        <v>81</v>
      </c>
      <c r="G53" s="105" t="s">
        <v>273</v>
      </c>
      <c r="H53" s="149" t="s">
        <v>199</v>
      </c>
      <c r="I53" s="106">
        <v>996.81</v>
      </c>
      <c r="J53" s="201" t="s">
        <v>266</v>
      </c>
      <c r="K53" s="202"/>
    </row>
    <row r="54" spans="1:11" ht="27" customHeight="1" x14ac:dyDescent="0.25">
      <c r="A54" s="259"/>
      <c r="B54" s="255"/>
      <c r="C54" s="218"/>
      <c r="D54" s="218"/>
      <c r="E54" s="273"/>
      <c r="F54" s="105" t="s">
        <v>82</v>
      </c>
      <c r="G54" s="105" t="s">
        <v>184</v>
      </c>
      <c r="H54" s="149" t="s">
        <v>199</v>
      </c>
      <c r="I54" s="106">
        <v>940.85</v>
      </c>
      <c r="J54" s="201" t="s">
        <v>266</v>
      </c>
      <c r="K54" s="202"/>
    </row>
    <row r="55" spans="1:11" ht="33.75" x14ac:dyDescent="0.25">
      <c r="A55" s="259"/>
      <c r="B55" s="255"/>
      <c r="C55" s="218"/>
      <c r="D55" s="218"/>
      <c r="E55" s="273"/>
      <c r="F55" s="105">
        <v>2899</v>
      </c>
      <c r="G55" s="105" t="s">
        <v>30</v>
      </c>
      <c r="H55" s="105" t="s">
        <v>200</v>
      </c>
      <c r="I55" s="106">
        <v>336.61</v>
      </c>
      <c r="J55" s="201" t="s">
        <v>266</v>
      </c>
      <c r="K55" s="202"/>
    </row>
    <row r="56" spans="1:11" ht="38.25" customHeight="1" x14ac:dyDescent="0.25">
      <c r="A56" s="259"/>
      <c r="B56" s="255"/>
      <c r="C56" s="218"/>
      <c r="D56" s="218"/>
      <c r="E56" s="273"/>
      <c r="F56" s="105" t="s">
        <v>83</v>
      </c>
      <c r="G56" s="105" t="s">
        <v>275</v>
      </c>
      <c r="H56" s="149" t="s">
        <v>199</v>
      </c>
      <c r="I56" s="108">
        <v>1302</v>
      </c>
      <c r="J56" s="201" t="s">
        <v>274</v>
      </c>
      <c r="K56" s="202"/>
    </row>
    <row r="57" spans="1:11" ht="32.25" customHeight="1" x14ac:dyDescent="0.25">
      <c r="A57" s="259"/>
      <c r="B57" s="255"/>
      <c r="C57" s="203" t="s">
        <v>261</v>
      </c>
      <c r="D57" s="205"/>
      <c r="E57" s="183" t="s">
        <v>62</v>
      </c>
      <c r="F57" s="99" t="s">
        <v>84</v>
      </c>
      <c r="G57" s="99" t="s">
        <v>34</v>
      </c>
      <c r="H57" s="99"/>
      <c r="I57" s="100">
        <v>142.61000000000001</v>
      </c>
      <c r="J57" s="212" t="s">
        <v>276</v>
      </c>
      <c r="K57" s="204"/>
    </row>
    <row r="58" spans="1:11" ht="29.25" customHeight="1" x14ac:dyDescent="0.25">
      <c r="A58" s="259"/>
      <c r="B58" s="255"/>
      <c r="C58" s="206"/>
      <c r="D58" s="207"/>
      <c r="E58" s="183"/>
      <c r="F58" s="99" t="s">
        <v>85</v>
      </c>
      <c r="G58" s="99" t="s">
        <v>184</v>
      </c>
      <c r="H58" s="99"/>
      <c r="I58" s="100">
        <v>151.87</v>
      </c>
      <c r="J58" s="212" t="s">
        <v>276</v>
      </c>
      <c r="K58" s="204"/>
    </row>
    <row r="59" spans="1:11" ht="28.5" customHeight="1" x14ac:dyDescent="0.25">
      <c r="A59" s="259"/>
      <c r="B59" s="255"/>
      <c r="C59" s="206"/>
      <c r="D59" s="207"/>
      <c r="E59" s="183"/>
      <c r="F59" s="99" t="s">
        <v>85</v>
      </c>
      <c r="G59" s="150" t="s">
        <v>184</v>
      </c>
      <c r="H59" s="99"/>
      <c r="I59" s="100">
        <v>109.88</v>
      </c>
      <c r="J59" s="212" t="s">
        <v>276</v>
      </c>
      <c r="K59" s="204"/>
    </row>
    <row r="60" spans="1:11" ht="25.5" customHeight="1" x14ac:dyDescent="0.25">
      <c r="A60" s="259"/>
      <c r="B60" s="256"/>
      <c r="C60" s="206"/>
      <c r="D60" s="207"/>
      <c r="E60" s="183"/>
      <c r="F60" s="101" t="s">
        <v>85</v>
      </c>
      <c r="G60" s="150" t="s">
        <v>184</v>
      </c>
      <c r="H60" s="101"/>
      <c r="I60" s="102">
        <v>97.16</v>
      </c>
      <c r="J60" s="212" t="s">
        <v>276</v>
      </c>
      <c r="K60" s="204"/>
    </row>
    <row r="61" spans="1:11" x14ac:dyDescent="0.25">
      <c r="A61" s="257"/>
      <c r="B61" s="257"/>
      <c r="C61" s="257"/>
      <c r="D61" s="257"/>
      <c r="E61" s="257"/>
      <c r="F61" s="257"/>
      <c r="G61" s="257"/>
      <c r="H61" s="257"/>
      <c r="I61" s="257"/>
      <c r="J61" s="257"/>
      <c r="K61" s="43"/>
    </row>
    <row r="62" spans="1:11" ht="79.5" x14ac:dyDescent="0.25">
      <c r="A62" s="45" t="s">
        <v>267</v>
      </c>
      <c r="B62" s="114" t="s">
        <v>250</v>
      </c>
      <c r="C62" s="208" t="s">
        <v>251</v>
      </c>
      <c r="D62" s="209"/>
      <c r="E62" s="134" t="s">
        <v>252</v>
      </c>
      <c r="F62" s="134" t="s">
        <v>253</v>
      </c>
      <c r="G62" s="135" t="s">
        <v>254</v>
      </c>
      <c r="H62" s="136" t="s">
        <v>134</v>
      </c>
      <c r="I62" s="299" t="s">
        <v>255</v>
      </c>
      <c r="J62" s="210" t="s">
        <v>256</v>
      </c>
      <c r="K62" s="211"/>
    </row>
    <row r="63" spans="1:11" ht="25.5" customHeight="1" x14ac:dyDescent="0.25">
      <c r="A63" s="261" t="s">
        <v>237</v>
      </c>
      <c r="B63" s="260" t="s">
        <v>234</v>
      </c>
      <c r="C63" s="218" t="s">
        <v>186</v>
      </c>
      <c r="D63" s="218"/>
      <c r="E63" s="226" t="s">
        <v>62</v>
      </c>
      <c r="F63" s="105" t="s">
        <v>86</v>
      </c>
      <c r="G63" s="105" t="s">
        <v>37</v>
      </c>
      <c r="H63" s="105" t="s">
        <v>198</v>
      </c>
      <c r="I63" s="106">
        <v>2872.85</v>
      </c>
      <c r="J63" s="201" t="s">
        <v>278</v>
      </c>
      <c r="K63" s="202"/>
    </row>
    <row r="64" spans="1:11" ht="30" customHeight="1" x14ac:dyDescent="0.25">
      <c r="A64" s="261"/>
      <c r="B64" s="260"/>
      <c r="C64" s="218"/>
      <c r="D64" s="218"/>
      <c r="E64" s="227"/>
      <c r="F64" s="105" t="s">
        <v>86</v>
      </c>
      <c r="G64" s="105" t="s">
        <v>277</v>
      </c>
      <c r="H64" s="149" t="s">
        <v>200</v>
      </c>
      <c r="I64" s="106">
        <v>344.35</v>
      </c>
      <c r="J64" s="201" t="s">
        <v>278</v>
      </c>
      <c r="K64" s="202"/>
    </row>
    <row r="65" spans="1:11" ht="15" customHeight="1" x14ac:dyDescent="0.25">
      <c r="A65" s="220"/>
      <c r="B65" s="220"/>
      <c r="C65" s="220"/>
      <c r="D65" s="220"/>
      <c r="E65" s="220"/>
      <c r="F65" s="220"/>
      <c r="G65" s="220"/>
      <c r="H65" s="220"/>
      <c r="I65" s="220"/>
      <c r="J65" s="221"/>
      <c r="K65" s="43"/>
    </row>
    <row r="66" spans="1:11" ht="79.5" x14ac:dyDescent="0.25">
      <c r="A66" s="45" t="s">
        <v>267</v>
      </c>
      <c r="B66" s="67" t="s">
        <v>250</v>
      </c>
      <c r="C66" s="267" t="s">
        <v>251</v>
      </c>
      <c r="D66" s="268"/>
      <c r="E66" s="138" t="s">
        <v>252</v>
      </c>
      <c r="F66" s="138" t="s">
        <v>253</v>
      </c>
      <c r="G66" s="139" t="s">
        <v>254</v>
      </c>
      <c r="H66" s="140" t="s">
        <v>134</v>
      </c>
      <c r="I66" s="300" t="s">
        <v>255</v>
      </c>
      <c r="J66" s="269" t="s">
        <v>256</v>
      </c>
      <c r="K66" s="270"/>
    </row>
    <row r="67" spans="1:11" ht="66" x14ac:dyDescent="0.25">
      <c r="A67" s="46" t="s">
        <v>239</v>
      </c>
      <c r="B67" s="137" t="s">
        <v>235</v>
      </c>
      <c r="C67" s="213" t="s">
        <v>261</v>
      </c>
      <c r="D67" s="213"/>
      <c r="E67" s="102" t="s">
        <v>62</v>
      </c>
      <c r="F67" s="101" t="s">
        <v>87</v>
      </c>
      <c r="G67" s="101" t="s">
        <v>51</v>
      </c>
      <c r="H67" s="101"/>
      <c r="I67" s="102">
        <v>174</v>
      </c>
      <c r="J67" s="212" t="s">
        <v>276</v>
      </c>
      <c r="K67" s="204"/>
    </row>
    <row r="68" spans="1:11" x14ac:dyDescent="0.25">
      <c r="A68" s="262"/>
      <c r="B68" s="263"/>
      <c r="C68" s="263"/>
      <c r="D68" s="263"/>
      <c r="E68" s="263"/>
      <c r="F68" s="263"/>
      <c r="G68" s="263"/>
      <c r="H68" s="263"/>
      <c r="I68" s="263"/>
      <c r="J68" s="264"/>
      <c r="K68" s="43"/>
    </row>
    <row r="69" spans="1:11" ht="79.5" x14ac:dyDescent="0.25">
      <c r="A69" s="45" t="s">
        <v>267</v>
      </c>
      <c r="B69" s="109" t="s">
        <v>250</v>
      </c>
      <c r="C69" s="271" t="s">
        <v>251</v>
      </c>
      <c r="D69" s="272"/>
      <c r="E69" s="141" t="s">
        <v>252</v>
      </c>
      <c r="F69" s="141" t="s">
        <v>253</v>
      </c>
      <c r="G69" s="142" t="s">
        <v>254</v>
      </c>
      <c r="H69" s="143" t="s">
        <v>134</v>
      </c>
      <c r="I69" s="301" t="s">
        <v>255</v>
      </c>
      <c r="J69" s="199" t="s">
        <v>256</v>
      </c>
      <c r="K69" s="200"/>
    </row>
    <row r="70" spans="1:11" ht="22.5" customHeight="1" x14ac:dyDescent="0.25">
      <c r="A70" s="224" t="s">
        <v>239</v>
      </c>
      <c r="B70" s="255" t="s">
        <v>236</v>
      </c>
      <c r="C70" s="219" t="s">
        <v>261</v>
      </c>
      <c r="D70" s="219"/>
      <c r="E70" s="228" t="s">
        <v>62</v>
      </c>
      <c r="F70" s="99" t="s">
        <v>88</v>
      </c>
      <c r="G70" s="99" t="s">
        <v>51</v>
      </c>
      <c r="H70" s="99"/>
      <c r="I70" s="100">
        <v>256</v>
      </c>
      <c r="J70" s="212" t="s">
        <v>279</v>
      </c>
      <c r="K70" s="204"/>
    </row>
    <row r="71" spans="1:11" ht="62.25" customHeight="1" x14ac:dyDescent="0.25">
      <c r="A71" s="265"/>
      <c r="B71" s="255"/>
      <c r="C71" s="219"/>
      <c r="D71" s="219"/>
      <c r="E71" s="230"/>
      <c r="F71" s="99">
        <v>3063</v>
      </c>
      <c r="G71" s="99" t="s">
        <v>51</v>
      </c>
      <c r="H71" s="99"/>
      <c r="I71" s="100">
        <v>88</v>
      </c>
      <c r="J71" s="212" t="s">
        <v>279</v>
      </c>
      <c r="K71" s="204"/>
    </row>
    <row r="72" spans="1:11" x14ac:dyDescent="0.25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43"/>
    </row>
  </sheetData>
  <mergeCells count="125">
    <mergeCell ref="J23:K23"/>
    <mergeCell ref="J24:K24"/>
    <mergeCell ref="J25:K25"/>
    <mergeCell ref="J3:K3"/>
    <mergeCell ref="J5:K5"/>
    <mergeCell ref="A30:J30"/>
    <mergeCell ref="A2:A17"/>
    <mergeCell ref="B20:B29"/>
    <mergeCell ref="A20:A29"/>
    <mergeCell ref="E20:E25"/>
    <mergeCell ref="J70:K70"/>
    <mergeCell ref="J71:K71"/>
    <mergeCell ref="C70:D71"/>
    <mergeCell ref="C52:D52"/>
    <mergeCell ref="C31:D31"/>
    <mergeCell ref="J7:K7"/>
    <mergeCell ref="J8:K8"/>
    <mergeCell ref="C5:D17"/>
    <mergeCell ref="E26:E29"/>
    <mergeCell ref="J26:K26"/>
    <mergeCell ref="J27:K27"/>
    <mergeCell ref="J28:K28"/>
    <mergeCell ref="J29:K29"/>
    <mergeCell ref="J31:K31"/>
    <mergeCell ref="C26:D29"/>
    <mergeCell ref="J6:K6"/>
    <mergeCell ref="J45:K45"/>
    <mergeCell ref="C41:D45"/>
    <mergeCell ref="C38:D38"/>
    <mergeCell ref="J38:K38"/>
    <mergeCell ref="J39:K39"/>
    <mergeCell ref="J40:K40"/>
    <mergeCell ref="C39:D40"/>
    <mergeCell ref="C35:D36"/>
    <mergeCell ref="A72:J72"/>
    <mergeCell ref="C63:D64"/>
    <mergeCell ref="C53:D56"/>
    <mergeCell ref="E63:E64"/>
    <mergeCell ref="E70:E71"/>
    <mergeCell ref="B53:B60"/>
    <mergeCell ref="A51:J51"/>
    <mergeCell ref="A53:A60"/>
    <mergeCell ref="A61:J61"/>
    <mergeCell ref="B63:B64"/>
    <mergeCell ref="A63:A64"/>
    <mergeCell ref="A65:J65"/>
    <mergeCell ref="A68:J68"/>
    <mergeCell ref="B70:B71"/>
    <mergeCell ref="A70:A71"/>
    <mergeCell ref="J53:K53"/>
    <mergeCell ref="J54:K54"/>
    <mergeCell ref="J55:K55"/>
    <mergeCell ref="J56:K56"/>
    <mergeCell ref="J52:K52"/>
    <mergeCell ref="C66:D66"/>
    <mergeCell ref="J66:K66"/>
    <mergeCell ref="C69:D69"/>
    <mergeCell ref="E53:E56"/>
    <mergeCell ref="C1:D1"/>
    <mergeCell ref="J9:K9"/>
    <mergeCell ref="J10:K10"/>
    <mergeCell ref="J11:K11"/>
    <mergeCell ref="C19:D19"/>
    <mergeCell ref="J19:K19"/>
    <mergeCell ref="J20:K20"/>
    <mergeCell ref="J21:K21"/>
    <mergeCell ref="J22:K22"/>
    <mergeCell ref="J12:K12"/>
    <mergeCell ref="J13:K13"/>
    <mergeCell ref="J14:K14"/>
    <mergeCell ref="J15:K15"/>
    <mergeCell ref="J16:K16"/>
    <mergeCell ref="J17:K17"/>
    <mergeCell ref="J1:K1"/>
    <mergeCell ref="J2:K2"/>
    <mergeCell ref="J4:K4"/>
    <mergeCell ref="A18:J18"/>
    <mergeCell ref="B2:B17"/>
    <mergeCell ref="C2:D4"/>
    <mergeCell ref="C20:D25"/>
    <mergeCell ref="E2:E4"/>
    <mergeCell ref="E5:E17"/>
    <mergeCell ref="E39:E40"/>
    <mergeCell ref="E41:E45"/>
    <mergeCell ref="A37:J37"/>
    <mergeCell ref="A39:A45"/>
    <mergeCell ref="B39:B45"/>
    <mergeCell ref="E32:E34"/>
    <mergeCell ref="E35:E36"/>
    <mergeCell ref="C32:D34"/>
    <mergeCell ref="J41:K41"/>
    <mergeCell ref="J42:K42"/>
    <mergeCell ref="J43:K43"/>
    <mergeCell ref="J44:K44"/>
    <mergeCell ref="J32:K32"/>
    <mergeCell ref="J33:K33"/>
    <mergeCell ref="J34:K34"/>
    <mergeCell ref="J35:K35"/>
    <mergeCell ref="J36:K36"/>
    <mergeCell ref="B32:B36"/>
    <mergeCell ref="A32:A36"/>
    <mergeCell ref="C47:D47"/>
    <mergeCell ref="J47:K47"/>
    <mergeCell ref="J48:K48"/>
    <mergeCell ref="J49:K49"/>
    <mergeCell ref="C48:D48"/>
    <mergeCell ref="C49:D50"/>
    <mergeCell ref="J50:K50"/>
    <mergeCell ref="E48:E50"/>
    <mergeCell ref="A46:J46"/>
    <mergeCell ref="B48:B50"/>
    <mergeCell ref="A48:A50"/>
    <mergeCell ref="E57:E60"/>
    <mergeCell ref="J69:K69"/>
    <mergeCell ref="J63:K63"/>
    <mergeCell ref="J64:K64"/>
    <mergeCell ref="J67:K67"/>
    <mergeCell ref="C57:D60"/>
    <mergeCell ref="C62:D62"/>
    <mergeCell ref="J62:K62"/>
    <mergeCell ref="J57:K57"/>
    <mergeCell ref="J58:K58"/>
    <mergeCell ref="J59:K59"/>
    <mergeCell ref="J60:K60"/>
    <mergeCell ref="C67:D67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TABLE_1</vt:lpstr>
      <vt:lpstr>TABLE_2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milena.bismiljak</dc:creator>
  <cp:lastModifiedBy>Win10</cp:lastModifiedBy>
  <cp:lastPrinted>2022-03-03T08:46:37Z</cp:lastPrinted>
  <dcterms:created xsi:type="dcterms:W3CDTF">2021-07-16T06:26:48Z</dcterms:created>
  <dcterms:modified xsi:type="dcterms:W3CDTF">2022-11-16T18:34:47Z</dcterms:modified>
</cp:coreProperties>
</file>