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LOK 32" sheetId="1" r:id="rId1"/>
  </sheets>
  <definedNames>
    <definedName name="_xlnm.Print_Area" localSheetId="0">'BLOK 32'!$A$1:$M$26</definedName>
  </definedNames>
  <calcPr fullCalcOnLoad="1"/>
</workbook>
</file>

<file path=xl/sharedStrings.xml><?xml version="1.0" encoding="utf-8"?>
<sst xmlns="http://schemas.openxmlformats.org/spreadsheetml/2006/main" count="97" uniqueCount="33">
  <si>
    <t>POSTOJEĆE STANJE</t>
  </si>
  <si>
    <t>PLANIRANO STANJE</t>
  </si>
  <si>
    <t>Broj UP</t>
  </si>
  <si>
    <r>
      <t>Površina UP (m</t>
    </r>
    <r>
      <rPr>
        <sz val="10"/>
        <rFont val="Calibri"/>
        <family val="2"/>
      </rPr>
      <t>²</t>
    </r>
    <r>
      <rPr>
        <sz val="10"/>
        <rFont val="Arial"/>
        <family val="2"/>
      </rPr>
      <t>)</t>
    </r>
  </si>
  <si>
    <t xml:space="preserve"> Spratnost</t>
  </si>
  <si>
    <t>P pod objektom (m²)</t>
  </si>
  <si>
    <t>BRP (m²)</t>
  </si>
  <si>
    <t>Iz</t>
  </si>
  <si>
    <t>Ii</t>
  </si>
  <si>
    <t>MAX spratnost</t>
  </si>
  <si>
    <t>BRP     (m²)</t>
  </si>
  <si>
    <t>Dozvoljene vrste građenja</t>
  </si>
  <si>
    <t>Ukupno</t>
  </si>
  <si>
    <t>/</t>
  </si>
  <si>
    <t>UP1</t>
  </si>
  <si>
    <t xml:space="preserve">POVRŠINE ZA VERSKI OBJEKAT-MANASTIRSKI KOMPLEKS                                                                             </t>
  </si>
  <si>
    <t>VO</t>
  </si>
  <si>
    <t>P,Su+P+1, 2xSu+P+2</t>
  </si>
  <si>
    <t>P+Pk</t>
  </si>
  <si>
    <t>UKUPNO - BLOK 32</t>
  </si>
  <si>
    <t>Saobraćajne površine</t>
  </si>
  <si>
    <t>Su+P+1</t>
  </si>
  <si>
    <t>P, Su+P+1, Su+P+2</t>
  </si>
  <si>
    <t>PUS</t>
  </si>
  <si>
    <t xml:space="preserve">OBJEKTI U ZELENILU-POVRŠINE ZA SPECIJALNE NAMENE                                                                           </t>
  </si>
  <si>
    <t>UP Z3</t>
  </si>
  <si>
    <t>UP Z4</t>
  </si>
  <si>
    <t>UP Z5</t>
  </si>
  <si>
    <t>zadržano iz važećeg plana</t>
  </si>
  <si>
    <r>
      <rPr>
        <b/>
        <sz val="10"/>
        <rFont val="Arial"/>
        <family val="2"/>
      </rPr>
      <t>PUS</t>
    </r>
    <r>
      <rPr>
        <sz val="10"/>
        <rFont val="Arial"/>
        <family val="2"/>
      </rPr>
      <t>-Površine za specijalne namene-objekti u zelenilu</t>
    </r>
  </si>
  <si>
    <r>
      <rPr>
        <b/>
        <sz val="10"/>
        <rFont val="Arial"/>
        <family val="2"/>
      </rPr>
      <t>PUS</t>
    </r>
    <r>
      <rPr>
        <sz val="10"/>
        <rFont val="Arial"/>
        <family val="2"/>
      </rPr>
      <t>-Površine za specijalne namene</t>
    </r>
  </si>
  <si>
    <r>
      <rPr>
        <b/>
        <sz val="10"/>
        <rFont val="Arial"/>
        <family val="2"/>
      </rPr>
      <t>VO</t>
    </r>
    <r>
      <rPr>
        <sz val="10"/>
        <rFont val="Arial"/>
        <family val="2"/>
      </rPr>
      <t>-Površine za verski objekat</t>
    </r>
  </si>
  <si>
    <t>zadržano postojeće stanje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</si>
</sst>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1">
    <font>
      <sz val="10"/>
      <name val="Arial"/>
      <family val="2"/>
    </font>
    <font>
      <sz val="10"/>
      <color indexed="16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13" fontId="1" fillId="0" borderId="0" xfId="0" applyNumberFormat="1" applyFont="1" applyAlignment="1">
      <alignment vertical="center"/>
    </xf>
    <xf numFmtId="2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172" fontId="0" fillId="0" borderId="0" xfId="0" applyNumberFormat="1" applyFill="1" applyAlignment="1">
      <alignment/>
    </xf>
    <xf numFmtId="2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right" vertical="center" wrapText="1"/>
    </xf>
    <xf numFmtId="172" fontId="0" fillId="0" borderId="11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horizontal="right" vertical="center"/>
    </xf>
    <xf numFmtId="172" fontId="0" fillId="0" borderId="11" xfId="0" applyNumberFormat="1" applyFont="1" applyFill="1" applyBorder="1" applyAlignment="1">
      <alignment horizontal="right" vertical="center" wrapText="1"/>
    </xf>
    <xf numFmtId="13" fontId="0" fillId="33" borderId="12" xfId="0" applyNumberFormat="1" applyFont="1" applyFill="1" applyBorder="1" applyAlignment="1">
      <alignment horizontal="center" vertical="center" wrapText="1"/>
    </xf>
    <xf numFmtId="2" fontId="0" fillId="33" borderId="13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center" vertical="center" wrapText="1"/>
    </xf>
    <xf numFmtId="2" fontId="0" fillId="33" borderId="15" xfId="0" applyNumberFormat="1" applyFont="1" applyFill="1" applyBorder="1" applyAlignment="1">
      <alignment horizontal="center" vertical="center" wrapText="1"/>
    </xf>
    <xf numFmtId="172" fontId="0" fillId="33" borderId="16" xfId="0" applyNumberFormat="1" applyFont="1" applyFill="1" applyBorder="1" applyAlignment="1">
      <alignment horizontal="center" vertical="center"/>
    </xf>
    <xf numFmtId="172" fontId="0" fillId="33" borderId="17" xfId="0" applyNumberFormat="1" applyFont="1" applyFill="1" applyBorder="1" applyAlignment="1">
      <alignment horizontal="right" vertical="center"/>
    </xf>
    <xf numFmtId="172" fontId="0" fillId="33" borderId="18" xfId="0" applyNumberFormat="1" applyFont="1" applyFill="1" applyBorder="1" applyAlignment="1">
      <alignment horizontal="right" vertical="center"/>
    </xf>
    <xf numFmtId="2" fontId="0" fillId="33" borderId="18" xfId="0" applyNumberFormat="1" applyFont="1" applyFill="1" applyBorder="1" applyAlignment="1">
      <alignment horizontal="right" vertical="center"/>
    </xf>
    <xf numFmtId="2" fontId="0" fillId="33" borderId="19" xfId="0" applyNumberFormat="1" applyFont="1" applyFill="1" applyBorder="1" applyAlignment="1">
      <alignment horizontal="right" vertical="center"/>
    </xf>
    <xf numFmtId="2" fontId="0" fillId="33" borderId="20" xfId="0" applyNumberFormat="1" applyFont="1" applyFill="1" applyBorder="1" applyAlignment="1">
      <alignment horizontal="right" vertical="center"/>
    </xf>
    <xf numFmtId="172" fontId="0" fillId="33" borderId="21" xfId="0" applyNumberFormat="1" applyFont="1" applyFill="1" applyBorder="1" applyAlignment="1">
      <alignment horizontal="center" vertical="center"/>
    </xf>
    <xf numFmtId="172" fontId="0" fillId="33" borderId="22" xfId="0" applyNumberFormat="1" applyFont="1" applyFill="1" applyBorder="1" applyAlignment="1">
      <alignment horizontal="right" vertical="center"/>
    </xf>
    <xf numFmtId="2" fontId="0" fillId="33" borderId="22" xfId="0" applyNumberFormat="1" applyFont="1" applyFill="1" applyBorder="1" applyAlignment="1">
      <alignment horizontal="right" vertical="center"/>
    </xf>
    <xf numFmtId="2" fontId="0" fillId="33" borderId="23" xfId="0" applyNumberFormat="1" applyFont="1" applyFill="1" applyBorder="1" applyAlignment="1">
      <alignment horizontal="right" vertical="center"/>
    </xf>
    <xf numFmtId="2" fontId="0" fillId="33" borderId="24" xfId="0" applyNumberFormat="1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172" fontId="0" fillId="0" borderId="26" xfId="0" applyNumberFormat="1" applyFill="1" applyBorder="1" applyAlignment="1">
      <alignment horizontal="right" vertical="center"/>
    </xf>
    <xf numFmtId="2" fontId="0" fillId="0" borderId="26" xfId="0" applyNumberFormat="1" applyFill="1" applyBorder="1" applyAlignment="1">
      <alignment horizontal="right" vertical="center"/>
    </xf>
    <xf numFmtId="2" fontId="0" fillId="0" borderId="27" xfId="0" applyNumberFormat="1" applyFill="1" applyBorder="1" applyAlignment="1">
      <alignment horizontal="right" vertical="center"/>
    </xf>
    <xf numFmtId="0" fontId="0" fillId="0" borderId="28" xfId="0" applyFill="1" applyBorder="1" applyAlignment="1">
      <alignment horizontal="center" vertical="center"/>
    </xf>
    <xf numFmtId="172" fontId="0" fillId="0" borderId="11" xfId="0" applyNumberFormat="1" applyFill="1" applyBorder="1" applyAlignment="1">
      <alignment horizontal="right" vertical="center"/>
    </xf>
    <xf numFmtId="2" fontId="0" fillId="0" borderId="11" xfId="0" applyNumberFormat="1" applyFill="1" applyBorder="1" applyAlignment="1">
      <alignment horizontal="right" vertical="center"/>
    </xf>
    <xf numFmtId="2" fontId="0" fillId="0" borderId="29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172" fontId="0" fillId="0" borderId="30" xfId="0" applyNumberFormat="1" applyFill="1" applyBorder="1" applyAlignment="1">
      <alignment horizontal="right" vertical="center"/>
    </xf>
    <xf numFmtId="2" fontId="0" fillId="0" borderId="30" xfId="0" applyNumberFormat="1" applyFill="1" applyBorder="1" applyAlignment="1">
      <alignment horizontal="right" vertical="center"/>
    </xf>
    <xf numFmtId="2" fontId="0" fillId="0" borderId="31" xfId="0" applyNumberFormat="1" applyFill="1" applyBorder="1" applyAlignment="1">
      <alignment horizontal="right" vertical="center"/>
    </xf>
    <xf numFmtId="0" fontId="0" fillId="0" borderId="25" xfId="0" applyFill="1" applyBorder="1" applyAlignment="1">
      <alignment horizontal="center" vertical="center" wrapText="1"/>
    </xf>
    <xf numFmtId="13" fontId="0" fillId="33" borderId="11" xfId="0" applyNumberFormat="1" applyFont="1" applyFill="1" applyBorder="1" applyAlignment="1">
      <alignment horizontal="center" vertical="center" wrapText="1"/>
    </xf>
    <xf numFmtId="2" fontId="0" fillId="33" borderId="11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 wrapText="1"/>
    </xf>
    <xf numFmtId="172" fontId="0" fillId="0" borderId="11" xfId="0" applyNumberFormat="1" applyFill="1" applyBorder="1" applyAlignment="1">
      <alignment horizontal="left" vertical="center" wrapText="1"/>
    </xf>
    <xf numFmtId="172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wrapText="1"/>
    </xf>
    <xf numFmtId="172" fontId="2" fillId="33" borderId="11" xfId="0" applyNumberFormat="1" applyFont="1" applyFill="1" applyBorder="1" applyAlignment="1">
      <alignment horizontal="left" vertical="center"/>
    </xf>
    <xf numFmtId="172" fontId="0" fillId="33" borderId="11" xfId="0" applyNumberFormat="1" applyFont="1" applyFill="1" applyBorder="1" applyAlignment="1">
      <alignment horizontal="right" vertical="center"/>
    </xf>
    <xf numFmtId="172" fontId="0" fillId="33" borderId="11" xfId="0" applyNumberFormat="1" applyFont="1" applyFill="1" applyBorder="1" applyAlignment="1">
      <alignment horizontal="center" vertical="center"/>
    </xf>
    <xf numFmtId="2" fontId="0" fillId="33" borderId="11" xfId="0" applyNumberFormat="1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1" fontId="0" fillId="33" borderId="13" xfId="0" applyNumberFormat="1" applyFont="1" applyFill="1" applyBorder="1" applyAlignment="1">
      <alignment horizontal="center" vertical="center" wrapText="1"/>
    </xf>
    <xf numFmtId="1" fontId="0" fillId="0" borderId="27" xfId="0" applyNumberFormat="1" applyFont="1" applyFill="1" applyBorder="1" applyAlignment="1">
      <alignment horizontal="right" vertical="center" wrapText="1"/>
    </xf>
    <xf numFmtId="1" fontId="0" fillId="0" borderId="31" xfId="0" applyNumberFormat="1" applyFont="1" applyFill="1" applyBorder="1" applyAlignment="1">
      <alignment horizontal="right" vertical="center"/>
    </xf>
    <xf numFmtId="1" fontId="0" fillId="33" borderId="17" xfId="0" applyNumberFormat="1" applyFont="1" applyFill="1" applyBorder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1" fontId="0" fillId="0" borderId="29" xfId="0" applyNumberFormat="1" applyFont="1" applyFill="1" applyBorder="1" applyAlignment="1">
      <alignment horizontal="right" vertical="center" wrapText="1"/>
    </xf>
    <xf numFmtId="1" fontId="0" fillId="33" borderId="11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right" vertical="center" wrapText="1"/>
    </xf>
    <xf numFmtId="1" fontId="0" fillId="0" borderId="11" xfId="0" applyNumberFormat="1" applyBorder="1" applyAlignment="1">
      <alignment horizontal="right" vertical="center"/>
    </xf>
    <xf numFmtId="1" fontId="0" fillId="0" borderId="11" xfId="0" applyNumberFormat="1" applyFont="1" applyBorder="1" applyAlignment="1">
      <alignment horizontal="right" vertical="center" wrapText="1"/>
    </xf>
    <xf numFmtId="1" fontId="0" fillId="33" borderId="11" xfId="0" applyNumberFormat="1" applyFont="1" applyFill="1" applyBorder="1" applyAlignment="1">
      <alignment horizontal="right" vertical="center"/>
    </xf>
    <xf numFmtId="172" fontId="0" fillId="33" borderId="14" xfId="0" applyNumberFormat="1" applyFont="1" applyFill="1" applyBorder="1" applyAlignment="1">
      <alignment horizontal="center" vertical="center" wrapText="1"/>
    </xf>
    <xf numFmtId="172" fontId="0" fillId="0" borderId="0" xfId="0" applyNumberFormat="1" applyAlignment="1">
      <alignment horizontal="right" vertical="center"/>
    </xf>
    <xf numFmtId="172" fontId="0" fillId="0" borderId="0" xfId="0" applyNumberFormat="1" applyBorder="1" applyAlignment="1">
      <alignment horizontal="right" vertical="center"/>
    </xf>
    <xf numFmtId="172" fontId="0" fillId="33" borderId="11" xfId="0" applyNumberFormat="1" applyFont="1" applyFill="1" applyBorder="1" applyAlignment="1">
      <alignment horizontal="center" vertical="center" wrapText="1"/>
    </xf>
    <xf numFmtId="172" fontId="0" fillId="33" borderId="32" xfId="0" applyNumberFormat="1" applyFont="1" applyFill="1" applyBorder="1" applyAlignment="1">
      <alignment horizontal="center" vertical="center" wrapText="1"/>
    </xf>
    <xf numFmtId="13" fontId="1" fillId="0" borderId="0" xfId="0" applyNumberFormat="1" applyFont="1" applyBorder="1" applyAlignment="1">
      <alignment vertical="center"/>
    </xf>
    <xf numFmtId="1" fontId="0" fillId="0" borderId="0" xfId="0" applyNumberFormat="1" applyBorder="1" applyAlignment="1">
      <alignment horizontal="right" vertical="center"/>
    </xf>
    <xf numFmtId="2" fontId="0" fillId="33" borderId="33" xfId="0" applyNumberFormat="1" applyFont="1" applyFill="1" applyBorder="1" applyAlignment="1">
      <alignment horizontal="center" vertical="center" wrapText="1"/>
    </xf>
    <xf numFmtId="2" fontId="0" fillId="0" borderId="33" xfId="0" applyNumberFormat="1" applyFont="1" applyFill="1" applyBorder="1" applyAlignment="1">
      <alignment horizontal="right" vertical="center" wrapText="1"/>
    </xf>
    <xf numFmtId="2" fontId="0" fillId="0" borderId="33" xfId="0" applyNumberFormat="1" applyFont="1" applyFill="1" applyBorder="1" applyAlignment="1">
      <alignment horizontal="right" vertical="center"/>
    </xf>
    <xf numFmtId="2" fontId="0" fillId="33" borderId="33" xfId="0" applyNumberFormat="1" applyFont="1" applyFill="1" applyBorder="1" applyAlignment="1">
      <alignment horizontal="right" vertical="center"/>
    </xf>
    <xf numFmtId="13" fontId="2" fillId="0" borderId="34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/>
    </xf>
    <xf numFmtId="2" fontId="0" fillId="0" borderId="34" xfId="0" applyNumberFormat="1" applyFont="1" applyFill="1" applyBorder="1" applyAlignment="1">
      <alignment horizontal="right" vertical="center" wrapText="1"/>
    </xf>
    <xf numFmtId="2" fontId="0" fillId="0" borderId="34" xfId="0" applyNumberFormat="1" applyFont="1" applyFill="1" applyBorder="1" applyAlignment="1">
      <alignment horizontal="right" vertical="center"/>
    </xf>
    <xf numFmtId="2" fontId="0" fillId="0" borderId="34" xfId="0" applyNumberFormat="1" applyFont="1" applyFill="1" applyBorder="1" applyAlignment="1">
      <alignment horizontal="center" vertical="center" wrapText="1"/>
    </xf>
    <xf numFmtId="172" fontId="0" fillId="0" borderId="26" xfId="0" applyNumberFormat="1" applyFont="1" applyFill="1" applyBorder="1" applyAlignment="1">
      <alignment horizontal="right" vertical="center" wrapText="1"/>
    </xf>
    <xf numFmtId="2" fontId="0" fillId="0" borderId="26" xfId="0" applyNumberFormat="1" applyFont="1" applyFill="1" applyBorder="1" applyAlignment="1">
      <alignment horizontal="right" vertical="center" wrapText="1"/>
    </xf>
    <xf numFmtId="2" fontId="0" fillId="0" borderId="27" xfId="0" applyNumberFormat="1" applyFont="1" applyFill="1" applyBorder="1" applyAlignment="1">
      <alignment horizontal="right" vertical="center" wrapText="1"/>
    </xf>
    <xf numFmtId="2" fontId="4" fillId="0" borderId="35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right" vertical="center"/>
    </xf>
    <xf numFmtId="2" fontId="4" fillId="0" borderId="37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right" vertical="center" wrapText="1"/>
    </xf>
    <xf numFmtId="2" fontId="0" fillId="0" borderId="29" xfId="0" applyNumberFormat="1" applyFont="1" applyFill="1" applyBorder="1" applyAlignment="1">
      <alignment horizontal="right" vertical="center" wrapText="1"/>
    </xf>
    <xf numFmtId="2" fontId="4" fillId="0" borderId="38" xfId="0" applyNumberFormat="1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172" fontId="0" fillId="0" borderId="40" xfId="0" applyNumberFormat="1" applyFill="1" applyBorder="1" applyAlignment="1">
      <alignment horizontal="right" vertical="center"/>
    </xf>
    <xf numFmtId="2" fontId="0" fillId="0" borderId="40" xfId="0" applyNumberFormat="1" applyFill="1" applyBorder="1" applyAlignment="1">
      <alignment horizontal="right" vertical="center"/>
    </xf>
    <xf numFmtId="2" fontId="0" fillId="0" borderId="41" xfId="0" applyNumberFormat="1" applyFill="1" applyBorder="1" applyAlignment="1">
      <alignment horizontal="right" vertical="center"/>
    </xf>
    <xf numFmtId="2" fontId="0" fillId="0" borderId="42" xfId="0" applyNumberFormat="1" applyFont="1" applyFill="1" applyBorder="1" applyAlignment="1">
      <alignment horizontal="right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/>
    </xf>
    <xf numFmtId="0" fontId="0" fillId="0" borderId="48" xfId="0" applyBorder="1" applyAlignment="1">
      <alignment horizontal="center"/>
    </xf>
    <xf numFmtId="13" fontId="2" fillId="0" borderId="33" xfId="0" applyNumberFormat="1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E32"/>
  <sheetViews>
    <sheetView tabSelected="1" view="pageLayout" zoomScaleSheetLayoutView="115" workbookViewId="0" topLeftCell="A1">
      <selection activeCell="O14" sqref="O14"/>
    </sheetView>
  </sheetViews>
  <sheetFormatPr defaultColWidth="9.140625" defaultRowHeight="12.75"/>
  <cols>
    <col min="1" max="1" width="25.7109375" style="1" customWidth="1"/>
    <col min="2" max="2" width="9.7109375" style="62" customWidth="1"/>
    <col min="3" max="3" width="12.28125" style="3" customWidth="1"/>
    <col min="4" max="5" width="8.7109375" style="70" customWidth="1"/>
    <col min="6" max="7" width="4.7109375" style="2" customWidth="1"/>
    <col min="8" max="8" width="12.28125" style="3" customWidth="1"/>
    <col min="9" max="10" width="8.7109375" style="70" customWidth="1"/>
    <col min="11" max="12" width="4.7109375" style="2" customWidth="1"/>
    <col min="13" max="13" width="22.7109375" style="2" customWidth="1"/>
    <col min="14" max="14" width="11.421875" style="4" customWidth="1"/>
    <col min="15" max="31" width="9.140625" style="4" customWidth="1"/>
  </cols>
  <sheetData>
    <row r="1" spans="1:31" s="6" customFormat="1" ht="13.5" thickBot="1">
      <c r="A1" s="100" t="s">
        <v>16</v>
      </c>
      <c r="B1" s="100"/>
      <c r="C1" s="101" t="s">
        <v>15</v>
      </c>
      <c r="D1" s="102"/>
      <c r="E1" s="102"/>
      <c r="F1" s="102"/>
      <c r="G1" s="102"/>
      <c r="H1" s="102"/>
      <c r="I1" s="102"/>
      <c r="J1" s="102"/>
      <c r="K1" s="102"/>
      <c r="L1" s="102"/>
      <c r="M1" s="103"/>
      <c r="N1" s="4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13" ht="13.5" thickBot="1">
      <c r="A2" s="100"/>
      <c r="B2" s="100"/>
      <c r="C2" s="104" t="s">
        <v>0</v>
      </c>
      <c r="D2" s="104"/>
      <c r="E2" s="104"/>
      <c r="F2" s="104"/>
      <c r="G2" s="104"/>
      <c r="H2" s="105" t="s">
        <v>1</v>
      </c>
      <c r="I2" s="105"/>
      <c r="J2" s="105"/>
      <c r="K2" s="105"/>
      <c r="L2" s="105"/>
      <c r="M2" s="105"/>
    </row>
    <row r="3" spans="1:14" ht="39" thickBot="1">
      <c r="A3" s="15" t="s">
        <v>2</v>
      </c>
      <c r="B3" s="58" t="s">
        <v>3</v>
      </c>
      <c r="C3" s="17" t="s">
        <v>4</v>
      </c>
      <c r="D3" s="69" t="s">
        <v>5</v>
      </c>
      <c r="E3" s="69" t="s">
        <v>6</v>
      </c>
      <c r="F3" s="18" t="s">
        <v>7</v>
      </c>
      <c r="G3" s="16" t="s">
        <v>8</v>
      </c>
      <c r="H3" s="17" t="s">
        <v>9</v>
      </c>
      <c r="I3" s="73" t="s">
        <v>5</v>
      </c>
      <c r="J3" s="69" t="s">
        <v>10</v>
      </c>
      <c r="K3" s="18" t="s">
        <v>7</v>
      </c>
      <c r="L3" s="19" t="s">
        <v>8</v>
      </c>
      <c r="M3" s="19" t="s">
        <v>11</v>
      </c>
      <c r="N3" s="5"/>
    </row>
    <row r="4" spans="1:13" ht="25.5">
      <c r="A4" s="31" t="s">
        <v>14</v>
      </c>
      <c r="B4" s="59">
        <v>2158</v>
      </c>
      <c r="C4" s="44" t="s">
        <v>22</v>
      </c>
      <c r="D4" s="33">
        <v>655.34</v>
      </c>
      <c r="E4" s="33">
        <v>2031.42</v>
      </c>
      <c r="F4" s="34">
        <f>D4/B4</f>
        <v>0.3036793327154773</v>
      </c>
      <c r="G4" s="35">
        <f>E4/B4</f>
        <v>0.9413438368860056</v>
      </c>
      <c r="H4" s="56" t="s">
        <v>17</v>
      </c>
      <c r="I4" s="85">
        <v>655</v>
      </c>
      <c r="J4" s="85">
        <v>2031</v>
      </c>
      <c r="K4" s="86">
        <f>I4/B4</f>
        <v>0.3035217794253939</v>
      </c>
      <c r="L4" s="87">
        <f>J4/B4</f>
        <v>0.9411492122335496</v>
      </c>
      <c r="M4" s="88" t="s">
        <v>28</v>
      </c>
    </row>
    <row r="5" spans="1:13" ht="13.5" thickBot="1">
      <c r="A5" s="10"/>
      <c r="B5" s="60"/>
      <c r="C5" s="40"/>
      <c r="D5" s="41"/>
      <c r="E5" s="41"/>
      <c r="F5" s="42"/>
      <c r="G5" s="43"/>
      <c r="H5" s="40"/>
      <c r="I5" s="41"/>
      <c r="J5" s="41"/>
      <c r="K5" s="42"/>
      <c r="L5" s="43"/>
      <c r="M5" s="89"/>
    </row>
    <row r="6" spans="1:14" ht="13.5" thickBot="1">
      <c r="A6" s="20" t="s">
        <v>12</v>
      </c>
      <c r="B6" s="61">
        <f>SUM(B4:B5)</f>
        <v>2158</v>
      </c>
      <c r="C6" s="20" t="s">
        <v>13</v>
      </c>
      <c r="D6" s="21">
        <f>SUM(D4:D5)</f>
        <v>655.34</v>
      </c>
      <c r="E6" s="22">
        <f>SUM(E4:E5)</f>
        <v>2031.42</v>
      </c>
      <c r="F6" s="23">
        <f>D6/B6</f>
        <v>0.3036793327154773</v>
      </c>
      <c r="G6" s="24">
        <f>E6/B6</f>
        <v>0.9413438368860056</v>
      </c>
      <c r="H6" s="20" t="s">
        <v>13</v>
      </c>
      <c r="I6" s="21">
        <f>SUM(I4:I5)</f>
        <v>655</v>
      </c>
      <c r="J6" s="21">
        <f>SUM(J4:J5)</f>
        <v>2031</v>
      </c>
      <c r="K6" s="23">
        <f>I6/B6</f>
        <v>0.3035217794253939</v>
      </c>
      <c r="L6" s="24">
        <f>J6/B6</f>
        <v>0.9411492122335496</v>
      </c>
      <c r="M6" s="24"/>
      <c r="N6" s="7"/>
    </row>
    <row r="8" ht="13.5" thickBot="1"/>
    <row r="9" spans="1:13" ht="13.5" thickBot="1">
      <c r="A9" s="100" t="s">
        <v>23</v>
      </c>
      <c r="B9" s="100"/>
      <c r="C9" s="101" t="s">
        <v>24</v>
      </c>
      <c r="D9" s="102"/>
      <c r="E9" s="102"/>
      <c r="F9" s="102"/>
      <c r="G9" s="102"/>
      <c r="H9" s="102"/>
      <c r="I9" s="102"/>
      <c r="J9" s="102"/>
      <c r="K9" s="102"/>
      <c r="L9" s="102"/>
      <c r="M9" s="103"/>
    </row>
    <row r="10" spans="1:13" ht="13.5" thickBot="1">
      <c r="A10" s="100"/>
      <c r="B10" s="100"/>
      <c r="C10" s="104" t="s">
        <v>0</v>
      </c>
      <c r="D10" s="104"/>
      <c r="E10" s="104"/>
      <c r="F10" s="104"/>
      <c r="G10" s="104"/>
      <c r="H10" s="105" t="s">
        <v>1</v>
      </c>
      <c r="I10" s="105"/>
      <c r="J10" s="105"/>
      <c r="K10" s="105"/>
      <c r="L10" s="105"/>
      <c r="M10" s="105"/>
    </row>
    <row r="11" spans="1:14" ht="39" thickBot="1">
      <c r="A11" s="15" t="s">
        <v>2</v>
      </c>
      <c r="B11" s="58" t="s">
        <v>3</v>
      </c>
      <c r="C11" s="17" t="s">
        <v>4</v>
      </c>
      <c r="D11" s="69" t="s">
        <v>5</v>
      </c>
      <c r="E11" s="69" t="s">
        <v>6</v>
      </c>
      <c r="F11" s="18" t="s">
        <v>7</v>
      </c>
      <c r="G11" s="16" t="s">
        <v>8</v>
      </c>
      <c r="H11" s="17" t="s">
        <v>9</v>
      </c>
      <c r="I11" s="73" t="s">
        <v>5</v>
      </c>
      <c r="J11" s="69" t="s">
        <v>10</v>
      </c>
      <c r="K11" s="18" t="s">
        <v>7</v>
      </c>
      <c r="L11" s="19" t="s">
        <v>8</v>
      </c>
      <c r="M11" s="19" t="s">
        <v>11</v>
      </c>
      <c r="N11" s="5"/>
    </row>
    <row r="12" spans="1:13" ht="12.75">
      <c r="A12" s="56" t="s">
        <v>25</v>
      </c>
      <c r="B12" s="59">
        <v>197</v>
      </c>
      <c r="C12" s="32" t="s">
        <v>18</v>
      </c>
      <c r="D12" s="33">
        <v>82.29</v>
      </c>
      <c r="E12" s="33">
        <f>D12*2</f>
        <v>164.58</v>
      </c>
      <c r="F12" s="34">
        <f>D12/B12</f>
        <v>0.4177157360406092</v>
      </c>
      <c r="G12" s="35">
        <f>E12/B12</f>
        <v>0.8354314720812184</v>
      </c>
      <c r="H12" s="31" t="s">
        <v>18</v>
      </c>
      <c r="I12" s="33">
        <v>82.29</v>
      </c>
      <c r="J12" s="33">
        <f>I12*2</f>
        <v>164.58</v>
      </c>
      <c r="K12" s="86">
        <f>I12/B12</f>
        <v>0.4177157360406092</v>
      </c>
      <c r="L12" s="87">
        <f>J12/B12</f>
        <v>0.8354314720812184</v>
      </c>
      <c r="M12" s="90" t="s">
        <v>28</v>
      </c>
    </row>
    <row r="13" spans="1:13" ht="12.75">
      <c r="A13" s="57" t="s">
        <v>26</v>
      </c>
      <c r="B13" s="63">
        <v>294</v>
      </c>
      <c r="C13" s="36" t="s">
        <v>18</v>
      </c>
      <c r="D13" s="37">
        <v>72.31</v>
      </c>
      <c r="E13" s="37">
        <f>D13*2</f>
        <v>144.62</v>
      </c>
      <c r="F13" s="38">
        <f>D13/B13</f>
        <v>0.24595238095238095</v>
      </c>
      <c r="G13" s="39">
        <f>E13/B13</f>
        <v>0.4919047619047619</v>
      </c>
      <c r="H13" s="91" t="s">
        <v>18</v>
      </c>
      <c r="I13" s="37">
        <v>72.31</v>
      </c>
      <c r="J13" s="37">
        <f>I13*2</f>
        <v>144.62</v>
      </c>
      <c r="K13" s="92">
        <f>I13/B13</f>
        <v>0.24595238095238095</v>
      </c>
      <c r="L13" s="93">
        <f>J13/B13</f>
        <v>0.4919047619047619</v>
      </c>
      <c r="M13" s="94" t="s">
        <v>28</v>
      </c>
    </row>
    <row r="14" spans="1:13" ht="12.75">
      <c r="A14" s="57" t="s">
        <v>27</v>
      </c>
      <c r="B14" s="63">
        <v>315</v>
      </c>
      <c r="C14" s="36" t="s">
        <v>21</v>
      </c>
      <c r="D14" s="37">
        <v>149.66</v>
      </c>
      <c r="E14" s="37">
        <f>D14*3</f>
        <v>448.98</v>
      </c>
      <c r="F14" s="38">
        <f>D14/B14</f>
        <v>0.4751111111111111</v>
      </c>
      <c r="G14" s="39">
        <f>E14/B14</f>
        <v>1.4253333333333333</v>
      </c>
      <c r="H14" s="36" t="s">
        <v>21</v>
      </c>
      <c r="I14" s="37">
        <v>149.66</v>
      </c>
      <c r="J14" s="37">
        <f>I14*3</f>
        <v>448.98</v>
      </c>
      <c r="K14" s="38">
        <f>I14/B14</f>
        <v>0.4751111111111111</v>
      </c>
      <c r="L14" s="39">
        <f>J14/B14</f>
        <v>1.4253333333333333</v>
      </c>
      <c r="M14" s="94" t="s">
        <v>32</v>
      </c>
    </row>
    <row r="15" spans="1:13" ht="13.5" thickBot="1">
      <c r="A15" s="10"/>
      <c r="B15" s="60"/>
      <c r="C15" s="40"/>
      <c r="D15" s="41"/>
      <c r="E15" s="41"/>
      <c r="F15" s="42"/>
      <c r="G15" s="43"/>
      <c r="H15" s="95"/>
      <c r="I15" s="96"/>
      <c r="J15" s="96"/>
      <c r="K15" s="97"/>
      <c r="L15" s="98"/>
      <c r="M15" s="99"/>
    </row>
    <row r="16" spans="1:14" ht="13.5" thickBot="1">
      <c r="A16" s="20" t="s">
        <v>12</v>
      </c>
      <c r="B16" s="61">
        <f>SUM(B12:B15)</f>
        <v>806</v>
      </c>
      <c r="C16" s="20" t="s">
        <v>13</v>
      </c>
      <c r="D16" s="21">
        <f>SUM(D12:D15)</f>
        <v>304.26</v>
      </c>
      <c r="E16" s="22">
        <f>SUM(E12:E15)</f>
        <v>758.1800000000001</v>
      </c>
      <c r="F16" s="23">
        <f>D16/B16</f>
        <v>0.3774937965260546</v>
      </c>
      <c r="G16" s="25">
        <f>E16/B16</f>
        <v>0.9406699751861043</v>
      </c>
      <c r="H16" s="26" t="s">
        <v>13</v>
      </c>
      <c r="I16" s="27">
        <f>SUM(I12:I15)</f>
        <v>304.26</v>
      </c>
      <c r="J16" s="27">
        <f>SUM(J12:J15)</f>
        <v>758.1800000000001</v>
      </c>
      <c r="K16" s="28">
        <f>I16/B16</f>
        <v>0.3774937965260546</v>
      </c>
      <c r="L16" s="29">
        <f>J16/B16</f>
        <v>0.9406699751861043</v>
      </c>
      <c r="M16" s="30"/>
      <c r="N16" s="7"/>
    </row>
    <row r="18" spans="1:13" ht="12.75">
      <c r="A18" s="74"/>
      <c r="B18" s="75"/>
      <c r="C18" s="9"/>
      <c r="D18" s="71"/>
      <c r="E18" s="71"/>
      <c r="F18" s="8"/>
      <c r="G18" s="8"/>
      <c r="H18" s="9"/>
      <c r="I18" s="71"/>
      <c r="J18" s="71"/>
      <c r="K18" s="8"/>
      <c r="L18" s="8"/>
      <c r="M18" s="8"/>
    </row>
    <row r="19" spans="1:13" ht="12.75">
      <c r="A19" s="110" t="s">
        <v>19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80"/>
    </row>
    <row r="20" spans="1:13" ht="12.75">
      <c r="A20" s="106"/>
      <c r="B20" s="106"/>
      <c r="C20" s="107" t="s">
        <v>0</v>
      </c>
      <c r="D20" s="107"/>
      <c r="E20" s="107"/>
      <c r="F20" s="107"/>
      <c r="G20" s="107"/>
      <c r="H20" s="108" t="s">
        <v>1</v>
      </c>
      <c r="I20" s="109"/>
      <c r="J20" s="109"/>
      <c r="K20" s="109"/>
      <c r="L20" s="109"/>
      <c r="M20" s="81"/>
    </row>
    <row r="21" spans="1:13" ht="38.25">
      <c r="A21" s="45"/>
      <c r="B21" s="64" t="s">
        <v>3</v>
      </c>
      <c r="C21" s="47" t="s">
        <v>4</v>
      </c>
      <c r="D21" s="72" t="s">
        <v>5</v>
      </c>
      <c r="E21" s="72" t="s">
        <v>6</v>
      </c>
      <c r="F21" s="46" t="s">
        <v>7</v>
      </c>
      <c r="G21" s="46" t="s">
        <v>8</v>
      </c>
      <c r="H21" s="47" t="s">
        <v>9</v>
      </c>
      <c r="I21" s="72" t="s">
        <v>5</v>
      </c>
      <c r="J21" s="72" t="s">
        <v>6</v>
      </c>
      <c r="K21" s="46" t="s">
        <v>7</v>
      </c>
      <c r="L21" s="76" t="s">
        <v>8</v>
      </c>
      <c r="M21" s="84"/>
    </row>
    <row r="22" spans="1:13" ht="25.5">
      <c r="A22" s="49" t="s">
        <v>31</v>
      </c>
      <c r="B22" s="65">
        <f aca="true" t="shared" si="0" ref="B22:L22">B6</f>
        <v>2158</v>
      </c>
      <c r="C22" s="48" t="str">
        <f t="shared" si="0"/>
        <v>/</v>
      </c>
      <c r="D22" s="14">
        <f t="shared" si="0"/>
        <v>655.34</v>
      </c>
      <c r="E22" s="14">
        <f t="shared" si="0"/>
        <v>2031.42</v>
      </c>
      <c r="F22" s="11">
        <f t="shared" si="0"/>
        <v>0.3036793327154773</v>
      </c>
      <c r="G22" s="11">
        <f t="shared" si="0"/>
        <v>0.9413438368860056</v>
      </c>
      <c r="H22" s="48" t="str">
        <f t="shared" si="0"/>
        <v>/</v>
      </c>
      <c r="I22" s="14">
        <f t="shared" si="0"/>
        <v>655</v>
      </c>
      <c r="J22" s="14">
        <f t="shared" si="0"/>
        <v>2031</v>
      </c>
      <c r="K22" s="11">
        <f t="shared" si="0"/>
        <v>0.3035217794253939</v>
      </c>
      <c r="L22" s="77">
        <f t="shared" si="0"/>
        <v>0.9411492122335496</v>
      </c>
      <c r="M22" s="82"/>
    </row>
    <row r="23" spans="1:13" ht="25.5">
      <c r="A23" s="49" t="s">
        <v>29</v>
      </c>
      <c r="B23" s="65">
        <f>B16</f>
        <v>806</v>
      </c>
      <c r="C23" s="48" t="str">
        <f aca="true" t="shared" si="1" ref="C23:H23">C16</f>
        <v>/</v>
      </c>
      <c r="D23" s="14">
        <f t="shared" si="1"/>
        <v>304.26</v>
      </c>
      <c r="E23" s="14">
        <f t="shared" si="1"/>
        <v>758.1800000000001</v>
      </c>
      <c r="F23" s="11">
        <f t="shared" si="1"/>
        <v>0.3774937965260546</v>
      </c>
      <c r="G23" s="11">
        <f t="shared" si="1"/>
        <v>0.9406699751861043</v>
      </c>
      <c r="H23" s="48" t="str">
        <f t="shared" si="1"/>
        <v>/</v>
      </c>
      <c r="I23" s="14">
        <f>I16</f>
        <v>304.26</v>
      </c>
      <c r="J23" s="14">
        <f>J16</f>
        <v>758.1800000000001</v>
      </c>
      <c r="K23" s="11">
        <f>K16</f>
        <v>0.3774937965260546</v>
      </c>
      <c r="L23" s="77">
        <f>L16</f>
        <v>0.9406699751861043</v>
      </c>
      <c r="M23" s="82"/>
    </row>
    <row r="24" spans="1:13" ht="25.5" customHeight="1">
      <c r="A24" s="49" t="s">
        <v>30</v>
      </c>
      <c r="B24" s="66">
        <v>6211.61</v>
      </c>
      <c r="C24" s="50" t="s">
        <v>13</v>
      </c>
      <c r="D24" s="12" t="s">
        <v>13</v>
      </c>
      <c r="E24" s="12" t="s">
        <v>13</v>
      </c>
      <c r="F24" s="13" t="s">
        <v>13</v>
      </c>
      <c r="G24" s="13" t="s">
        <v>13</v>
      </c>
      <c r="H24" s="50" t="s">
        <v>13</v>
      </c>
      <c r="I24" s="12" t="s">
        <v>13</v>
      </c>
      <c r="J24" s="12" t="s">
        <v>13</v>
      </c>
      <c r="K24" s="13" t="s">
        <v>13</v>
      </c>
      <c r="L24" s="78" t="s">
        <v>13</v>
      </c>
      <c r="M24" s="82"/>
    </row>
    <row r="25" spans="1:13" ht="12.75">
      <c r="A25" s="51" t="s">
        <v>20</v>
      </c>
      <c r="B25" s="67">
        <f>B26-SUM(B22:B24)</f>
        <v>609.3899999999994</v>
      </c>
      <c r="C25" s="50" t="s">
        <v>13</v>
      </c>
      <c r="D25" s="12" t="s">
        <v>13</v>
      </c>
      <c r="E25" s="12" t="s">
        <v>13</v>
      </c>
      <c r="F25" s="13" t="s">
        <v>13</v>
      </c>
      <c r="G25" s="13" t="s">
        <v>13</v>
      </c>
      <c r="H25" s="50" t="s">
        <v>13</v>
      </c>
      <c r="I25" s="12" t="s">
        <v>13</v>
      </c>
      <c r="J25" s="12" t="s">
        <v>13</v>
      </c>
      <c r="K25" s="13" t="s">
        <v>13</v>
      </c>
      <c r="L25" s="78" t="s">
        <v>13</v>
      </c>
      <c r="M25" s="83"/>
    </row>
    <row r="26" spans="1:13" ht="29.25" customHeight="1">
      <c r="A26" s="52" t="s">
        <v>12</v>
      </c>
      <c r="B26" s="68">
        <v>9785</v>
      </c>
      <c r="C26" s="54" t="s">
        <v>13</v>
      </c>
      <c r="D26" s="53">
        <f>SUM(D22:D25)</f>
        <v>959.6</v>
      </c>
      <c r="E26" s="53">
        <f>SUM(E22:E25)</f>
        <v>2789.6000000000004</v>
      </c>
      <c r="F26" s="55">
        <f>D26/B26</f>
        <v>0.09806847215125192</v>
      </c>
      <c r="G26" s="55">
        <f>E26/B26</f>
        <v>0.2850894225855902</v>
      </c>
      <c r="H26" s="54" t="s">
        <v>13</v>
      </c>
      <c r="I26" s="53">
        <f>SUM(I22:I25)</f>
        <v>959.26</v>
      </c>
      <c r="J26" s="53">
        <f>SUM(J22:J25)</f>
        <v>2789.1800000000003</v>
      </c>
      <c r="K26" s="55">
        <f>I26/B26</f>
        <v>0.09803372508942258</v>
      </c>
      <c r="L26" s="79">
        <f>J26/B26</f>
        <v>0.2850464997445069</v>
      </c>
      <c r="M26" s="83"/>
    </row>
    <row r="27" spans="4:13" ht="12.75">
      <c r="D27" s="71"/>
      <c r="E27" s="71"/>
      <c r="F27" s="8"/>
      <c r="G27" s="8"/>
      <c r="H27" s="9"/>
      <c r="I27" s="71"/>
      <c r="J27" s="71"/>
      <c r="K27" s="8"/>
      <c r="L27" s="8"/>
      <c r="M27" s="8"/>
    </row>
    <row r="28" spans="4:13" ht="12.75">
      <c r="D28" s="71"/>
      <c r="E28" s="71"/>
      <c r="F28" s="8"/>
      <c r="G28" s="8"/>
      <c r="H28" s="9"/>
      <c r="I28" s="71"/>
      <c r="J28" s="71"/>
      <c r="K28" s="8"/>
      <c r="L28" s="8"/>
      <c r="M28" s="8"/>
    </row>
    <row r="29" spans="4:13" ht="12.75">
      <c r="D29" s="71"/>
      <c r="E29" s="71"/>
      <c r="F29" s="8"/>
      <c r="G29" s="8"/>
      <c r="H29" s="9"/>
      <c r="I29" s="71"/>
      <c r="J29" s="71"/>
      <c r="K29" s="8"/>
      <c r="L29" s="8"/>
      <c r="M29" s="8"/>
    </row>
    <row r="30" spans="4:13" ht="12.75">
      <c r="D30" s="71"/>
      <c r="E30" s="71"/>
      <c r="F30" s="8"/>
      <c r="G30" s="8"/>
      <c r="H30" s="9"/>
      <c r="I30" s="71"/>
      <c r="J30" s="71"/>
      <c r="K30" s="8"/>
      <c r="L30" s="8"/>
      <c r="M30" s="8"/>
    </row>
    <row r="31" spans="4:13" ht="12.75">
      <c r="D31" s="71"/>
      <c r="E31" s="71"/>
      <c r="F31" s="8"/>
      <c r="G31" s="8"/>
      <c r="H31" s="9"/>
      <c r="I31" s="71"/>
      <c r="J31" s="71"/>
      <c r="K31" s="8"/>
      <c r="L31" s="8"/>
      <c r="M31" s="8"/>
    </row>
    <row r="32" spans="4:13" ht="12.75">
      <c r="D32" s="71"/>
      <c r="E32" s="71"/>
      <c r="F32" s="8"/>
      <c r="G32" s="8"/>
      <c r="H32" s="9"/>
      <c r="I32" s="71"/>
      <c r="J32" s="71"/>
      <c r="K32" s="8"/>
      <c r="L32" s="8"/>
      <c r="M32" s="8"/>
    </row>
  </sheetData>
  <sheetProtection selectLockedCells="1" selectUnlockedCells="1"/>
  <mergeCells count="12">
    <mergeCell ref="A20:B20"/>
    <mergeCell ref="C20:G20"/>
    <mergeCell ref="H20:L20"/>
    <mergeCell ref="A19:L19"/>
    <mergeCell ref="A1:B2"/>
    <mergeCell ref="C1:M1"/>
    <mergeCell ref="C2:G2"/>
    <mergeCell ref="H2:M2"/>
    <mergeCell ref="A9:B10"/>
    <mergeCell ref="C9:M9"/>
    <mergeCell ref="C10:G10"/>
    <mergeCell ref="H10:M10"/>
  </mergeCells>
  <printOptions horizontalCentered="1" verticalCentered="1"/>
  <pageMargins left="0.25" right="0.25" top="0.75" bottom="0.75" header="0.3" footer="0.3"/>
  <pageSetup horizontalDpi="300" verticalDpi="300" orientation="landscape" paperSize="9" r:id="rId1"/>
  <headerFooter alignWithMargins="0">
    <oddHeader>&amp;C&amp;"Arial,Bold Italic"BLOK 32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dcterms:created xsi:type="dcterms:W3CDTF">2015-07-31T11:57:19Z</dcterms:created>
  <dcterms:modified xsi:type="dcterms:W3CDTF">2016-06-14T10:49:28Z</dcterms:modified>
  <cp:category/>
  <cp:version/>
  <cp:contentType/>
  <cp:contentStatus/>
</cp:coreProperties>
</file>